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5" windowHeight="12525" activeTab="0"/>
  </bookViews>
  <sheets>
    <sheet name="List1" sheetId="1" r:id="rId1"/>
    <sheet name="List2" sheetId="2" r:id="rId2"/>
    <sheet name="List3" sheetId="3" r:id="rId3"/>
  </sheets>
  <definedNames>
    <definedName name="_xlnm.Print_Titles" localSheetId="0">'List1'!$2:$2</definedName>
  </definedNames>
  <calcPr fullCalcOnLoad="1"/>
</workbook>
</file>

<file path=xl/sharedStrings.xml><?xml version="1.0" encoding="utf-8"?>
<sst xmlns="http://schemas.openxmlformats.org/spreadsheetml/2006/main" count="733" uniqueCount="440">
  <si>
    <t>AP1</t>
  </si>
  <si>
    <t>Nakl1</t>
  </si>
  <si>
    <t>D1</t>
  </si>
  <si>
    <t>D1P</t>
  </si>
  <si>
    <t>D2</t>
  </si>
  <si>
    <t>D3</t>
  </si>
  <si>
    <t>D4</t>
  </si>
  <si>
    <t>D5</t>
  </si>
  <si>
    <t>D6</t>
  </si>
  <si>
    <t>D6a</t>
  </si>
  <si>
    <t>D6b</t>
  </si>
  <si>
    <t>D6b1</t>
  </si>
  <si>
    <t>D6b2</t>
  </si>
  <si>
    <t>D6b3</t>
  </si>
  <si>
    <t>D6b4</t>
  </si>
  <si>
    <t>D6b5</t>
  </si>
  <si>
    <t>D6b6</t>
  </si>
  <si>
    <t>Nacionalni inštitut za biologijo</t>
  </si>
  <si>
    <t>Dermastia Marina</t>
  </si>
  <si>
    <t>Pogled v rastline</t>
  </si>
  <si>
    <t>I.</t>
  </si>
  <si>
    <t>Institut "Jožef Stefan"</t>
  </si>
  <si>
    <t>Rečnik Aleksander</t>
  </si>
  <si>
    <t>Mineralienfundstellen im Land Slovenien</t>
  </si>
  <si>
    <t>Znanstvenoraziskovalni center Slovenske akademije znanosti in umetnosti</t>
  </si>
  <si>
    <t>Knez Martin, Slabe Tadej, Šebela Stanka, Bojan Otoničar, dr. Andrej Mihevc, mag. Janja Kogovšek, dr. Metka Petrič, dr. Nadja Zupan Hajna, dr. Pavel Bosak, dr. Petr Pruner</t>
  </si>
  <si>
    <t>Kraški pojavi, razkriti med gradnjo slovenskih avtocest</t>
  </si>
  <si>
    <t>II.</t>
  </si>
  <si>
    <t>Slovensko kemijsko društvo</t>
  </si>
  <si>
    <t>N.G.Connolly, T.Damhus, R.M.Hartshorn, A.T.Hutton</t>
  </si>
  <si>
    <t>Nomenklatura anorganske kemije, priporočila IUPAC 2005</t>
  </si>
  <si>
    <t>Založba Krtina, zavod za založniško, raziskovalne in kulturne dejavnosti</t>
  </si>
  <si>
    <t>Mark Maslin</t>
  </si>
  <si>
    <t>Globalno segrevanje</t>
  </si>
  <si>
    <t>Društvo jedrskih strokovnjakov Slovenije</t>
  </si>
  <si>
    <t>Remškar Maja, Klanjšek-Gunde Marta, Gomboc Andreja, 78 avtoric, med njimi 13. članic uredniškega odbora</t>
  </si>
  <si>
    <t>Fizika, moj poklic. Življenje in delo naših fizičark</t>
  </si>
  <si>
    <t>Viršek Ravbar Nataša</t>
  </si>
  <si>
    <t>The protection of karst waters</t>
  </si>
  <si>
    <t>III.</t>
  </si>
  <si>
    <t>Prirodoslovni muzej Slovenije</t>
  </si>
  <si>
    <t>Božič Ivan, Gogala Andrej, Gogala Nada</t>
  </si>
  <si>
    <t>Skrivnosti gozda v slovenskem sredogorju</t>
  </si>
  <si>
    <t>Geološki zavod Slovenije</t>
  </si>
  <si>
    <t>Mali Nina</t>
  </si>
  <si>
    <t>Študij transportnih procesov v nezasičeni coni prodnega vodonosnika</t>
  </si>
  <si>
    <t>Univerza v Mariboru, Fakulteta za strojništvo</t>
  </si>
  <si>
    <t>Balič Jože</t>
  </si>
  <si>
    <t>Računalniške integracije v orodjarstvu</t>
  </si>
  <si>
    <t>Univerza v Ljubljani, Fakulteta za elektrotehniko</t>
  </si>
  <si>
    <t>Mihelj Matjaž</t>
  </si>
  <si>
    <t>Haptični roboti</t>
  </si>
  <si>
    <t>Univerza v Mariboru, Fakulteta za elektrotehniko, računalništvo in informatiko</t>
  </si>
  <si>
    <t>Šafarič Riko, Rojko Andreja</t>
  </si>
  <si>
    <t>Inteligentne regulacijske tehnike v mehatroniki</t>
  </si>
  <si>
    <t>Modrijan založba, d.o.o.</t>
  </si>
  <si>
    <t>Rak Inoslav</t>
  </si>
  <si>
    <t>Tehnologija varjenja</t>
  </si>
  <si>
    <t>Didakta d.o.o.</t>
  </si>
  <si>
    <t>Virant Jernej</t>
  </si>
  <si>
    <t>Načrtovanje nanoračunalniških struktur</t>
  </si>
  <si>
    <t>Inštitut za varovanje zdravja Republike Slovenije</t>
  </si>
  <si>
    <t>Timbrell John</t>
  </si>
  <si>
    <t>Paradoks strupa - Kemikalije kot prijatelji in sovražniki</t>
  </si>
  <si>
    <t>Ribič-Pucelj Martina</t>
  </si>
  <si>
    <t>Endoskopske operacije v ginekologiji</t>
  </si>
  <si>
    <t>EDUCELL podjetje za celično biologijo d.o.o. Ljubljana</t>
  </si>
  <si>
    <t>GORENŠEK BOGOMIR</t>
  </si>
  <si>
    <t>Tissue Engineering and Cartilage Repair</t>
  </si>
  <si>
    <t>Erzar Tomaž</t>
  </si>
  <si>
    <t>Psihopatologija v zakonski in družinski terapiji</t>
  </si>
  <si>
    <t>Inštitut Antona Trstenjaka za psihologijo, logoterapijo in antropohigieno</t>
  </si>
  <si>
    <t>Ramovš Ksenija, Ramovš Jože</t>
  </si>
  <si>
    <t>Pitje mladih</t>
  </si>
  <si>
    <t>Univerza v Ljubljani, Biotehniška fakulteta</t>
  </si>
  <si>
    <t>Jurc Maja</t>
  </si>
  <si>
    <t>Podnebne spemembe - vpliv na gozd in gozdarstvo</t>
  </si>
  <si>
    <t>Založba Pivec d.o.o.</t>
  </si>
  <si>
    <t>Tušak MaksMaksimiljana Tušak</t>
  </si>
  <si>
    <t>Človek - žival, zdrava naveza. Terapija s pomočjo živali</t>
  </si>
  <si>
    <t>Inštitut za kriminologijo pri Pravni fakulteti v Ljubljani</t>
  </si>
  <si>
    <t>Kanduč Zoran</t>
  </si>
  <si>
    <t>Subjekti in objekti (ne)formalne socialne kontrole v kontekstu postmodernih tranzicij</t>
  </si>
  <si>
    <t>Univerza v Ljubljani, Pedagoška fakulteta</t>
  </si>
  <si>
    <t>Zgaga Pavel</t>
  </si>
  <si>
    <t>European Higher Education in Transition</t>
  </si>
  <si>
    <t>Univerza v Ljubljani, Filozofska fakulteta</t>
  </si>
  <si>
    <t>Zupančič Maja, Kavčič Tina</t>
  </si>
  <si>
    <t>Otroci od vrtca do šole: razvoj osebnosti in socialnega vedenja ter učna uspešnost prvošolcev</t>
  </si>
  <si>
    <t>Univerza v Ljubljani, Fakulteta za družbene vede</t>
  </si>
  <si>
    <t>Jan Assmann</t>
  </si>
  <si>
    <t>Monoteizem in jezik nasilja</t>
  </si>
  <si>
    <t>GV založba d.o.o.</t>
  </si>
  <si>
    <t>Pavčnik Leopold-Marijan</t>
  </si>
  <si>
    <t>Teorija prava</t>
  </si>
  <si>
    <t>Toš Niko</t>
  </si>
  <si>
    <t>Vrednote v prehodu IV., Slovensko javno mnenje 2004 - 2007</t>
  </si>
  <si>
    <t>Jeremi Rifkin</t>
  </si>
  <si>
    <t>Konec dela</t>
  </si>
  <si>
    <t>Pogledi in  reforme</t>
  </si>
  <si>
    <t>Clive Hamilton</t>
  </si>
  <si>
    <t>Fetiš rasti</t>
  </si>
  <si>
    <t>Charles C.Ragin</t>
  </si>
  <si>
    <t>Družboslovno raziskovanje</t>
  </si>
  <si>
    <t>Ferk Janko</t>
  </si>
  <si>
    <t>Pravo je "Proces". O Kafkovi pravni filozofiji</t>
  </si>
  <si>
    <t>Adam Frane, Makarovič Matej, Tomšič Matevž, dr. Angelca Ivančič, mag.Darka Podmenik, dr. Vinko Potočnik, dr. Igor Bahovec, mag. Mateja Rek, dr. Nevenka Bogataj, dr. Urban Vehovar</t>
  </si>
  <si>
    <t>Social Capital nad Governance: Old and New Members of the EU in Comparison</t>
  </si>
  <si>
    <t>Fink Hafner Danica, Lajh DamjanSimona Kustec Lipicer, Mirjam Kotar</t>
  </si>
  <si>
    <t>Uvod v analizo politik: teorije, koncepti in načela</t>
  </si>
  <si>
    <t>Inštitut za ekonomska raziskovanja</t>
  </si>
  <si>
    <t>Verbič Miroslav</t>
  </si>
  <si>
    <t>Dinamični model splošnega ravnovesja slovenskega gospodarstva s poudarkom na pokojn.sistemu</t>
  </si>
  <si>
    <t>Judith Rich Harris</t>
  </si>
  <si>
    <t>Vzgojna domneva</t>
  </si>
  <si>
    <t>Ferfila Bogomil</t>
  </si>
  <si>
    <t>Globaliziranost sodobnega sveta</t>
  </si>
  <si>
    <t>Kolenc Janez, Kelava PolonaPrimož Hvala Kamenšček</t>
  </si>
  <si>
    <t>Dualni sistem srednjega poklicnega izobraževanja</t>
  </si>
  <si>
    <t>Univerza na Primorskem, Fakulteta za management Koper</t>
  </si>
  <si>
    <t>Rune Ellemose Gulev</t>
  </si>
  <si>
    <t>The unact of economic culture on headquarters-subsidiary relationships in slovenian multinational corporations</t>
  </si>
  <si>
    <t>Haček Miro, Bačlija Irena</t>
  </si>
  <si>
    <t>Sodobni uslužbenski sistemi</t>
  </si>
  <si>
    <t>Inštitut za narodnostna vprašanja</t>
  </si>
  <si>
    <t>Klopčič Vera</t>
  </si>
  <si>
    <t>Položaj Romov /Romi in gadje</t>
  </si>
  <si>
    <t>Mulej Matjaž</t>
  </si>
  <si>
    <t>Inoviranje navad države in manjših podjetij z invencijami iz raziskovalnih organizacij</t>
  </si>
  <si>
    <t>Univerza v Ljubljani, Fakulteta za šport</t>
  </si>
  <si>
    <t>Škof BrankoLjubica Bačanac, Saša Cecić Eprič, Gorazd Kalan, Edi Kolar, Bojan Struger, Nejc Šarabon, Lidija Škof, Boro Štrumbelj, Bojana Žvan</t>
  </si>
  <si>
    <t>Šport po meeri otrok in mladostnikov</t>
  </si>
  <si>
    <t>Turk Danilo</t>
  </si>
  <si>
    <t>Temelji mednarodnega prava</t>
  </si>
  <si>
    <t>Dolenc Primož</t>
  </si>
  <si>
    <t>Javni dolg in finančno premoženje Republike Slovenije</t>
  </si>
  <si>
    <t>Haček Miro, Zajc Drago</t>
  </si>
  <si>
    <t>Slovenija v evropski družbi znanja in razvoja</t>
  </si>
  <si>
    <t>Yael Tamir</t>
  </si>
  <si>
    <t>Liberalni nacionalizem</t>
  </si>
  <si>
    <t>Razpotnik Špela, Dekleva Bojan</t>
  </si>
  <si>
    <t>Na cesti - brezdomci o sebi in drugi o njih</t>
  </si>
  <si>
    <t>Pedagoški inštitut</t>
  </si>
  <si>
    <t>Ivanuš Grmek Milena, Javornik Krečič Marija, Vršnik Perše Tina, Tina Rutar, Darja Kobal-Grum, Bogomir Novak</t>
  </si>
  <si>
    <t>Gimnazija na razpotju</t>
  </si>
  <si>
    <t>Vehovar Vasja</t>
  </si>
  <si>
    <t>E-learning in Slovenia</t>
  </si>
  <si>
    <t>Krajnčan Mitja</t>
  </si>
  <si>
    <t>Osnove doživljajske pedagogike</t>
  </si>
  <si>
    <t>Deželan Tomaž, Fink Hafner Danica, Hafner Fink Mitja, Samo Uhan</t>
  </si>
  <si>
    <t>Državljanstvo brez meja?</t>
  </si>
  <si>
    <t>Univerza v Ljubljani, Pravna fakulteta</t>
  </si>
  <si>
    <t>Fišer Zvonko, Korošec Damjandr. Marko Bošnjak, Barbara Brezigar, dr. Peter Čeferin, Ana Bučar Brglez</t>
  </si>
  <si>
    <t>Splošno nevarni storilec kaznivega dejanja: izbrana vprašanja</t>
  </si>
  <si>
    <t>i2 družba za založništvo, izobraževanje in raziskovanje d.o.o.</t>
  </si>
  <si>
    <t>Javornik Krečič Marija</t>
  </si>
  <si>
    <t>Pomen učiteljevega profesionalnega razvoja za pouk v osnovni šoli in gimnaziji</t>
  </si>
  <si>
    <t>Univerza na Primorskem, Znanstveno-raziskovalno središče Koper Universita del Litorale Centro di ricerche scientifiche di Capodistria</t>
  </si>
  <si>
    <t>Sedmak Mateja</t>
  </si>
  <si>
    <t>"ŽENSKE, ZAPOSLOVANJE, KARIERA"</t>
  </si>
  <si>
    <t>Grad Franc, Kaučič Igor, Nerad Sebastian, dr. Ciril Ribičič, mag. Saša Zagorc</t>
  </si>
  <si>
    <t>Ustavno pravo Evropske unije</t>
  </si>
  <si>
    <t>Hočevar Marjan, Uršič Matjaž</t>
  </si>
  <si>
    <t>Protiurbanost kot način življenja</t>
  </si>
  <si>
    <t>Uradni list d.o.o.</t>
  </si>
  <si>
    <t>Vlačič Patrick</t>
  </si>
  <si>
    <t>Omejitev višine odgovornosti v prevoznem pravu</t>
  </si>
  <si>
    <t>ICK, inštitut za civilizacijo in kulturo Ljubljana</t>
  </si>
  <si>
    <t>Brglez Alja, Meden Ahac</t>
  </si>
  <si>
    <t>Vezi in razpoke skupnega slovenskega kulturnega prostora</t>
  </si>
  <si>
    <t>Ribičič Ciril</t>
  </si>
  <si>
    <t>Evropsko pravo človekovih pravic (izbrana poglavja)</t>
  </si>
  <si>
    <t>Strel Janko, Kovač Marjeta, Jurak Gregor, Gregor Starc</t>
  </si>
  <si>
    <t>Šport in življenjski stili slovenskih otrok in mladine</t>
  </si>
  <si>
    <t>Krajnčan Mitja, Zorc Maver Darja, Bajželj Boštjan</t>
  </si>
  <si>
    <t>Socialna pedagogika - med teorijo in prakso</t>
  </si>
  <si>
    <t>Rajgelj Barbara</t>
  </si>
  <si>
    <t>Pravo gospodarskih družb v Evropski uniji</t>
  </si>
  <si>
    <t>Univerza v Ljubljani, Fakulteta za arhitekturo</t>
  </si>
  <si>
    <t>Košir Fedja</t>
  </si>
  <si>
    <t>K arhitekturi III. del. Razvoj arhitekturne teorije na Slovenskem</t>
  </si>
  <si>
    <t>Jager Matjaž, Šugman-Gotvan Katja, Gorkič Primož, Bogomil Brvar, Polona Mozetič, Zarja Čibej</t>
  </si>
  <si>
    <t>Policija, državni tožilci in uspešnost preiskovanja kaznivih dejanj: izbrani pravni in sistemski vidiki</t>
  </si>
  <si>
    <t>Založba Pasadena d.o.o.</t>
  </si>
  <si>
    <t>dr. Maja Bogataj Jančič</t>
  </si>
  <si>
    <t>Avtorsko delo v digitalni dobi</t>
  </si>
  <si>
    <t>Dolenc Primož, Vodopivec Milan</t>
  </si>
  <si>
    <t>Analiza mobilnosti dela in fleksibilnosti sistema plač</t>
  </si>
  <si>
    <t>Accetto Matej</t>
  </si>
  <si>
    <t>Sodni  federalizem Evropske unije</t>
  </si>
  <si>
    <t>Zabukovec Vlasta, Polič Marko, Žlender Bojan, Mateja Markl, Marko Divjak</t>
  </si>
  <si>
    <t>Psihološki vidiki preventivnih dejavnosti v prometu</t>
  </si>
  <si>
    <t>Kustec Lipicer Simona</t>
  </si>
  <si>
    <t>Doping v vrhunskem športu v Sloveniji: Evalvacijska analiza javnih politik in programov</t>
  </si>
  <si>
    <t>Univerza v Ljubljani, Fakulteta za socialno delo</t>
  </si>
  <si>
    <t>Flaker Vitold</t>
  </si>
  <si>
    <t>Vzpostavljanje osebnih paketov storitev. Poročilo o pilotskem projektu "Individualiziranje financiranja storitev socialnega varstva"</t>
  </si>
  <si>
    <t>Gril Alenka</t>
  </si>
  <si>
    <t>Družbene predstave organizirane mladine</t>
  </si>
  <si>
    <t>Brezovšek MarjanČrnčec Damir</t>
  </si>
  <si>
    <t>Demokratična uprava in tajnost podatkov</t>
  </si>
  <si>
    <t>Ambrož Matjaž</t>
  </si>
  <si>
    <t>Kaznivo dejanje in njegove vrednostne prvine</t>
  </si>
  <si>
    <t>Inštitut za integrativno psihoterapijo in svetovanje</t>
  </si>
  <si>
    <t>Černigoj Matej</t>
  </si>
  <si>
    <t>Jaz in mi: raziskovanje temeljev socialne psihologije</t>
  </si>
  <si>
    <t>Univerza v Mariboru, Pravna fakulteta</t>
  </si>
  <si>
    <t>Bernik France, Čuš Franc, Toplak Ludvik</t>
  </si>
  <si>
    <t>Monograph of the University of Maribor 1993-2003</t>
  </si>
  <si>
    <t>Mobilene refleksije</t>
  </si>
  <si>
    <t>Univerza v Mariboru, Ekonomsko-poslovna fakulteta</t>
  </si>
  <si>
    <t>Pušnik Ksenja, Šlebinger Monika, Bradač Barbara, Miroslav Reberik</t>
  </si>
  <si>
    <t>Starost kot produkcijski vir: aktivno staranje v Sloveniji in Novih članicah Evropske unije</t>
  </si>
  <si>
    <t>Lavrač Vladimir</t>
  </si>
  <si>
    <t>Slovenska pot do prevzema Evra</t>
  </si>
  <si>
    <t>Polak Alenka</t>
  </si>
  <si>
    <t>Timsko delo v vzgoji in izobraževanju</t>
  </si>
  <si>
    <t>Završnik Bruno</t>
  </si>
  <si>
    <t>Poslovna pogajanja v medkulturnem okolju</t>
  </si>
  <si>
    <t>Zavod Republike Slovenije za šolstvo</t>
  </si>
  <si>
    <t>dr. Jasminka Zloković, mag. Olga Dečman Dobrnjič</t>
  </si>
  <si>
    <t>Zaprte oči ne vidijo zla - trpinčenje, zanemarjanje in spolna zloraba otrok - odgovornost družine, družbe in šole</t>
  </si>
  <si>
    <t>Nerad Sebastian</t>
  </si>
  <si>
    <t>Interpretativne odločbe Ustavnega sodišča</t>
  </si>
  <si>
    <t>Sociologija medicine</t>
  </si>
  <si>
    <t>Založba Sophia, zavod za založniško dejavnost</t>
  </si>
  <si>
    <t>Pikalo Jernej, Lukšič Igor</t>
  </si>
  <si>
    <t>Zgodovina političnih idej: Predmet preučevnja in metode</t>
  </si>
  <si>
    <t>Grošelj Klemen</t>
  </si>
  <si>
    <t>Slovenija v svetu mirovnih opercij</t>
  </si>
  <si>
    <t>Brezovec Aleksandra</t>
  </si>
  <si>
    <t>NA SONČNI STRANI - PODOBA DRŽAVE KOT TURISTIČNI KONSTRUKT</t>
  </si>
  <si>
    <t>Šugman Bohinc Lea, Rapoša-Tajnšek Pavla, Škerjanc Jelka</t>
  </si>
  <si>
    <t>Življenjski svet uporabnika: Raziskovanje, ocenjevanje in načrtovanje uporabe virov za doseganje želenih razpletov</t>
  </si>
  <si>
    <t>Devetak Iztok, Glažar Saša Aleksej, Ferk Savec Vesna, Margareta Vrtačnik, Dušan Krnel, Branko Družina, Katarina S.W.Grm, Barbara Šket, Barbara Bajd, Iztok Tomažič, Stojan Kostanjevec, Alenka Polak, Verena Koch, Janez Vogrinc</t>
  </si>
  <si>
    <t>Elementi vizualizacije pri pouku naravoslovja</t>
  </si>
  <si>
    <t>Vodeb Ksenija</t>
  </si>
  <si>
    <t>Čezmejna turistična destinacija</t>
  </si>
  <si>
    <t>Viljem Ščuka</t>
  </si>
  <si>
    <t>Šolar na poti do sebe</t>
  </si>
  <si>
    <t>Laban Vesna</t>
  </si>
  <si>
    <t>Televizijsko novinarstvo: hibridizacija žanrov in stilov</t>
  </si>
  <si>
    <t>Mali Jana, Miloševič Arnold Vida</t>
  </si>
  <si>
    <t>Demenca - izziv za socialno delo</t>
  </si>
  <si>
    <t>Novak Aleš</t>
  </si>
  <si>
    <t>Analiza vrednotenja gospodarskih kategorij pri zunanjem računovodstkem poročanju</t>
  </si>
  <si>
    <t>Mirko Pečarič</t>
  </si>
  <si>
    <t>Uradništvo med formalnim in neformalnim vplivom na politiko in državljane</t>
  </si>
  <si>
    <t>Elizabeta Zirnstein</t>
  </si>
  <si>
    <t>Patentno varstvo v Evropi: razvoj in perspektive</t>
  </si>
  <si>
    <t>Bednarik Jakob, Pišot Rado</t>
  </si>
  <si>
    <t>Nekateri kazalniki uspešnosti športnih oranizacij v Sloveniji</t>
  </si>
  <si>
    <t>Univerza v Ljubljani, Fakulteta za upravo</t>
  </si>
  <si>
    <t>Pečar Zdravko</t>
  </si>
  <si>
    <t>Uvajanje manegementa celovite kakovosti v šole</t>
  </si>
  <si>
    <t>Trnavčevič Anita, Biloslavo Roberto, Logaj Vinko, Borut Kodrič, Boris Snoj</t>
  </si>
  <si>
    <t>Ko država šepeta: marketinška kultura v šoli</t>
  </si>
  <si>
    <t>Owen Greene</t>
  </si>
  <si>
    <t>Mednarodni problemi</t>
  </si>
  <si>
    <t>Grdina Igor, Svoljšak Petra, Luthar Oto, Jure Gombač, Martina Grum, Petra Testen, Andrej Vovko, Marjetka Golež-Kaučič, Andrej Kranjc</t>
  </si>
  <si>
    <t>Slovenska vojska. Kratka zgodovina - dolga tradicija?!</t>
  </si>
  <si>
    <t>Slavistično društvo Maribor</t>
  </si>
  <si>
    <t>Stanonik Marija</t>
  </si>
  <si>
    <t>Slovenska narečna književnost</t>
  </si>
  <si>
    <t>Komel Dean</t>
  </si>
  <si>
    <t>Resnica in resničnost sodobnosti</t>
  </si>
  <si>
    <t>Mihelič Darjenka</t>
  </si>
  <si>
    <t>Ribič, kje zdaj tvoja barka plava?</t>
  </si>
  <si>
    <t>Dular JanezSneža Tecco Hvala</t>
  </si>
  <si>
    <t>Jugovzhodna Slovenija v starejši železni dobi (poselitev - gospodarstvo - družba)</t>
  </si>
  <si>
    <t>Lavrič Anica, Resman Blaž, Seražin Helena</t>
  </si>
  <si>
    <t>Ljubljanska stolnica in njen pomen v slovenskem in evropskem prostoru</t>
  </si>
  <si>
    <t>Študentska založba Študentske organizacije Univerze v Ljubljani</t>
  </si>
  <si>
    <t>Novak Boris A.</t>
  </si>
  <si>
    <t>Pogledi na francoski simbolizem</t>
  </si>
  <si>
    <t>Dović Marijan</t>
  </si>
  <si>
    <t>Slovenski pisatelj: razvoj vloge literarnega proizvajalca v slovenskem literarnem sistemu</t>
  </si>
  <si>
    <t>Ahačič Kozma</t>
  </si>
  <si>
    <t>Zgodovina misli o jeziku in književnosti na Slovenskem: protestantizem</t>
  </si>
  <si>
    <t>Slovenska akademija znanosti in umetnosti</t>
  </si>
  <si>
    <t>Krašovec Jože</t>
  </si>
  <si>
    <t>Fonetika, etimilogija, prevajanje in transliteriranje svetopismeskih lastnih imen</t>
  </si>
  <si>
    <t>Snoj Marko, Klemenčič SimonaFrance Bezlaj,</t>
  </si>
  <si>
    <t>Etimološki slovar slovenskega jezika 5, Kazala</t>
  </si>
  <si>
    <t>Ule Andrej</t>
  </si>
  <si>
    <t>Krogi analize: logika, um in znanost</t>
  </si>
  <si>
    <t>Upodobitve ljubljanskih škofov</t>
  </si>
  <si>
    <t>Dolinar Daroslav</t>
  </si>
  <si>
    <t>Med književnostjo, narodom in zgodovino. Razgledi po starejši slovenski literarni vedi</t>
  </si>
  <si>
    <t>Nared Janez</t>
  </si>
  <si>
    <t>Vplivi slovenske regionalne politike v prostoru</t>
  </si>
  <si>
    <t>Inštitut za novejšo zgodovino</t>
  </si>
  <si>
    <t>Deželak-Barič Vida</t>
  </si>
  <si>
    <t>Komunistična partija Slovenije in revolucijonarno gibanje 1941 - 1945</t>
  </si>
  <si>
    <t>Univerza v Ljubljani, Teološka fakulteta</t>
  </si>
  <si>
    <t>Juhant Janez, Žalec Bojan</t>
  </si>
  <si>
    <t>Faith and Modern Science. Ethical dilemmas of the relation between faith and science</t>
  </si>
  <si>
    <t>Bole David, Petek Franci, Repolusk Peter, dr. Maja Topole</t>
  </si>
  <si>
    <t>Spremebe pozidanih zemljišč v slovenskih podeželskih naseljih</t>
  </si>
  <si>
    <t>Fikfak Jurijdr. Reinhard Johler</t>
  </si>
  <si>
    <t>Etnographie in Serie. Zu Produktion und Rezeption der "Osterreichisch-ungerischen Monarchie in Wort und Bild"</t>
  </si>
  <si>
    <t>Kramberger Taja</t>
  </si>
  <si>
    <t>HISTORIOGRAFSKA DIVERGENCA: RAZSVETLJENSKA IN HISTORISTIČNA PARADIGMA. O odprti in zaprti epistemični strukturi in njunih elaboracijah</t>
  </si>
  <si>
    <t>Weiss PeterJ.Ž.V.Popovič, Richard Reutner</t>
  </si>
  <si>
    <t>Glossarium Vindicum: Osnutek slovenskega slovarja iz druge polovice 18. stoletja</t>
  </si>
  <si>
    <t>Mohorjeva družba v Celovcu</t>
  </si>
  <si>
    <t>Klemenčič Matjaž, Klemenčič Vladimir</t>
  </si>
  <si>
    <t>Prizadevanja koroških Slovencev za narodnostni obstoj po drugi svetovni vojni</t>
  </si>
  <si>
    <t>Komac Blaž, Zorn Matija</t>
  </si>
  <si>
    <t>Pobočni procesi in človek</t>
  </si>
  <si>
    <t>Miladinović-Zalaznik Mira</t>
  </si>
  <si>
    <t>Nemško slovenska literarna vzajemnost II</t>
  </si>
  <si>
    <t>Žagar Žnidaršič Igor, Grgič Matejka</t>
  </si>
  <si>
    <t>Čas in dejanje v jeziku</t>
  </si>
  <si>
    <t>Ania Loomba</t>
  </si>
  <si>
    <t>Kolonijalizem - Postcolonialism</t>
  </si>
  <si>
    <t>Špes Metka, Lampič Barbara, Plut Dušan, D. Rebernik, K. Vintar, A. Vaischar, J. Zapletalova, E.Kallabova, S. Cetkovski,</t>
  </si>
  <si>
    <t>Sustainable development of small towns</t>
  </si>
  <si>
    <t>Kemperl Metoda</t>
  </si>
  <si>
    <t>Korpus poznobaročne sakralne arhitekture na slovenskem Štajerskem</t>
  </si>
  <si>
    <t>INSTITUTUM STUDIORUM HUMANITATIS, Fakulteta za podiplomski humanistični študij, Ljubljana</t>
  </si>
  <si>
    <t>Harcet Marjana</t>
  </si>
  <si>
    <t>Alahove neveste: med podreditvijo in avtonomijo</t>
  </si>
  <si>
    <t>Gašparič Jure</t>
  </si>
  <si>
    <t>Diktatura kralja Aleksandra in Slovenska ljudska stranka v leti 1929 - 1935</t>
  </si>
  <si>
    <t>Strehovec Tadej</t>
  </si>
  <si>
    <t>Človek med zarodnimi in odraslimi celicami. Etični vidiki razsikav na človeških izvornih celicah.</t>
  </si>
  <si>
    <t>Guštin MitjaEttel Peter, Maurizio Buora</t>
  </si>
  <si>
    <t>Piceni ed Europa/Piceni in Evropa</t>
  </si>
  <si>
    <t>Seražin Helena</t>
  </si>
  <si>
    <t>Arhitekt Giorgio  Massari (1687-1766). Sakralna arhitektura na Goriškem, v Furlaniji, Istri in Dalmaciji</t>
  </si>
  <si>
    <t>Anton Pegan, Božidar Premrl, Franc Černigoj</t>
  </si>
  <si>
    <t>Indija Komandija. Prozna ljudska besedila iz Vipavskega, Goriškega, Krasa ter Tolminskega iz 19.stol.</t>
  </si>
  <si>
    <t>Svetina Peter</t>
  </si>
  <si>
    <t>Kritične oblike v starejši slovenski posvetni poeziji</t>
  </si>
  <si>
    <t>Breg Mateja, Kladnik Drago, Smrekar Aleš</t>
  </si>
  <si>
    <t>Prostorske in časovne dimenzije divjega odlaganja odpadkov</t>
  </si>
  <si>
    <t>Kambič Marko</t>
  </si>
  <si>
    <t>Recepcija rimskega dednega prava na Slovenskem s posebnim ozirom na dedni red Karla VI.</t>
  </si>
  <si>
    <t>Šorn Mojca</t>
  </si>
  <si>
    <t>Življenje ljubljančanov med drugo svetovno</t>
  </si>
  <si>
    <t>Vodopivec Nina</t>
  </si>
  <si>
    <t>Labiritnti postsocializma: socialni spomin tekstilnih delavk in delavcev</t>
  </si>
  <si>
    <t>Slovenski znanstveni inštitut na Dunaju - Slowenisches Wissenschafts Institute in Wien</t>
  </si>
  <si>
    <t>Rajšp Vincenc</t>
  </si>
  <si>
    <t>Soška fronta 1915-1917: Kultura spominjanja</t>
  </si>
  <si>
    <t>Univerza v Mariboru</t>
  </si>
  <si>
    <t>Jesenšek Vida</t>
  </si>
  <si>
    <t>Phraseologie kontrastiv und didaktisch. Neue Ansatze in der Fremdsprachenvermittlung</t>
  </si>
  <si>
    <t>Keber Katarina</t>
  </si>
  <si>
    <t>Čas kolere: epidemije kolere na Kranjskem v 19. stoletju</t>
  </si>
  <si>
    <t>Zgodovinsko društvo Celje</t>
  </si>
  <si>
    <t>mag.Kregar Tone</t>
  </si>
  <si>
    <t>Med Tatrami in Triglavom</t>
  </si>
  <si>
    <t>Narodni muzej</t>
  </si>
  <si>
    <t>Budja Mihael, Guštin MitjaBernhardt Haensel</t>
  </si>
  <si>
    <t>Scripta Praehistorica Varia in Honorem Biba Teržan</t>
  </si>
  <si>
    <t>Klabjan Borut</t>
  </si>
  <si>
    <t>Trst in Primorska med svetovnima vojnama v luči češkoslovaške politike</t>
  </si>
  <si>
    <t>Knafljeva ustanova na Dunaju 1676-2006</t>
  </si>
  <si>
    <t>Vignjević Tomislav</t>
  </si>
  <si>
    <t>Plesati s smrtjo. Mrtvaška plesa v Bermu in Hrastovljah</t>
  </si>
  <si>
    <t>Verdonik Darinka</t>
  </si>
  <si>
    <t>Jezikovni elementi spontanosti v pogovoru: Diskurzni označevalci in popravljanja</t>
  </si>
  <si>
    <t>Smolej Tone</t>
  </si>
  <si>
    <t>Slovenska recepcija Emila Zolaja</t>
  </si>
  <si>
    <t>Švent Rozina</t>
  </si>
  <si>
    <t>Slovenski begunci v Avstriji: 1945-1950</t>
  </si>
  <si>
    <t>Ponovno o Evropi: družbena teorija in implikacije evropeizacije</t>
  </si>
  <si>
    <t>Mirovni inštitut</t>
  </si>
  <si>
    <t>Vezjak Boris</t>
  </si>
  <si>
    <t>Sproščena ideologija Slovencev: o  političnih implikacijah filozofema "sproščenost"</t>
  </si>
  <si>
    <t>Kalčić Špela</t>
  </si>
  <si>
    <t>Skozi prizmo oblačenja: Islam in identiteta med Bošnjaki v Sloveniji</t>
  </si>
  <si>
    <t>Gantar Apolonija</t>
  </si>
  <si>
    <t>Stalne besedne zveze v Slovenščini: korpusni pristop</t>
  </si>
  <si>
    <t>Peter Singer</t>
  </si>
  <si>
    <t>Praktična etika</t>
  </si>
  <si>
    <t>Založba/*cf, zavod za založniško in raziskovalno dejavnost</t>
  </si>
  <si>
    <t>Werner Rosener</t>
  </si>
  <si>
    <t>Kmetje v zgodovini Evrope</t>
  </si>
  <si>
    <t>Orlando Figes</t>
  </si>
  <si>
    <t>Natašin ples (Kulturna zgodovina Rusije)</t>
  </si>
  <si>
    <t>Annastasius Grün, Literat und Oekonom</t>
  </si>
  <si>
    <t>Nova Revija,d.o.o.</t>
  </si>
  <si>
    <t>Svetlič Rok</t>
  </si>
  <si>
    <t>Pravo in pravičnost-rehabilitacija naravnega prava pri Ronaldu Dworkinu</t>
  </si>
  <si>
    <t>Rošker Jana</t>
  </si>
  <si>
    <t>Searching for the Way - Theory of knowledge in Premodern nad Modern China</t>
  </si>
  <si>
    <t>Klemenčič Matej</t>
  </si>
  <si>
    <t>Poznogotska cerkvena arhitektura v Slovenskih Goricah</t>
  </si>
  <si>
    <t>Markič Olga</t>
  </si>
  <si>
    <t>Narava mentalnih pojavov. Klasični analitični teksti</t>
  </si>
  <si>
    <t>Kladnik Drago</t>
  </si>
  <si>
    <t>Podomačena tuja zemljepisna imena v slovenskih atlasih sveta</t>
  </si>
  <si>
    <t>Benedik Metod</t>
  </si>
  <si>
    <t>Mihael Toroš 1884-1963</t>
  </si>
  <si>
    <t>Slavistično društvo Slovenije</t>
  </si>
  <si>
    <t>Pregelj Barbara</t>
  </si>
  <si>
    <t>Trivialno v slovenski postmoderni književnosti</t>
  </si>
  <si>
    <t>Turk Ivan</t>
  </si>
  <si>
    <t>Divje babe I. Paleolitsko najdišče mlajšega pleistocena v Sloveniji, 1. del</t>
  </si>
  <si>
    <t>Razvoj astronomije na ozemlju poselejenem s Slovenci</t>
  </si>
  <si>
    <t>Drglin Zalka, Mivšek Ana Polona, Novak-Antolič Živa</t>
  </si>
  <si>
    <t>Rojstna mašinerija. Sodobne porodne vednosti in prakse na Slovenskem</t>
  </si>
  <si>
    <t>Guštin Mitja, Mileusnić Zrinka</t>
  </si>
  <si>
    <t>Stari bar u osmansko dobo</t>
  </si>
  <si>
    <t>Smrke Marjan</t>
  </si>
  <si>
    <t>Družbena mimikrija</t>
  </si>
  <si>
    <t>Eric Hobsbawm</t>
  </si>
  <si>
    <t>Nacije in nacionalizem od l. 1780</t>
  </si>
  <si>
    <t>Škorjanec Viljenka</t>
  </si>
  <si>
    <t>Osimska pogajanja</t>
  </si>
  <si>
    <t>Juvanec Borut</t>
  </si>
  <si>
    <t>Kozolec</t>
  </si>
  <si>
    <t>Knežević Saša</t>
  </si>
  <si>
    <t>Božanska Ojkonomija</t>
  </si>
  <si>
    <t>Vrečer Natalija</t>
  </si>
  <si>
    <t>Integracija kot človekova pravica: prislini priseljenci iz Bosne in Hercegovine v Sloveniji</t>
  </si>
  <si>
    <t>Rotar Drago B.</t>
  </si>
  <si>
    <t>Odbiranje iz preteklosti/Okviri, mreže, orientirji, časi kulturnega življenja v južnih provincah avstrijskega cesarstva</t>
  </si>
  <si>
    <t>Miran Herzog, Ana Kocjančič, Janko Moder, Viktor Molka, Katarina Podbevšek, Barbara Sušec Michieli, Mojca Žagar Karer</t>
  </si>
  <si>
    <t>Gledališki terminološki slovar</t>
  </si>
  <si>
    <t xml:space="preserve"> SOFINANCIRANJE IZDAJANJA ZNANSTVENIH MONOGRAFIJ V LETU 2007</t>
  </si>
  <si>
    <t>PRIJAVITELJ</t>
  </si>
  <si>
    <t>ŠT. PRIJAVE</t>
  </si>
  <si>
    <t>NASLOV</t>
  </si>
  <si>
    <t xml:space="preserve">KATEGORIJA </t>
  </si>
  <si>
    <t>SOF. 07</t>
  </si>
  <si>
    <t>Tekavec Martina</t>
  </si>
  <si>
    <t>AVTOR</t>
  </si>
  <si>
    <t>Južnič Stanislav, Prosen Marjan</t>
  </si>
  <si>
    <t>UP Turistica - Visoka šola za turizem</t>
  </si>
  <si>
    <t>Založba Aristej  d.o.o.</t>
  </si>
  <si>
    <t>Orbis Ljubljana d.o.o.</t>
  </si>
  <si>
    <t>Studia humanitatis</t>
  </si>
  <si>
    <t>Celjska Mohorjeva družba d.o.o.</t>
  </si>
  <si>
    <t>Bezenšek Jana, Barle - Lakota Andreja</t>
  </si>
  <si>
    <t xml:space="preserve">Lavrič Anica, Bučič Vesna, Ciglenečki Marjeta, dr. France Dolinar, Blaženka First, dr. Damir Globočnik, mag. Martin Halata, dr. Jasna Horvat, Breda Ilich Klančnik, dr.Barbara Jaki, Alenka Klemenc, dr. Peter Kos, mag. Andrej Kropej, dr. Aana lavrič, marko </t>
  </si>
  <si>
    <t>Univerza v Mariboru, Medicinska fakulteta</t>
  </si>
</sst>
</file>

<file path=xl/styles.xml><?xml version="1.0" encoding="utf-8"?>
<styleSheet xmlns="http://schemas.openxmlformats.org/spreadsheetml/2006/main">
  <numFmts count="9">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0"/>
  </numFmts>
  <fonts count="4">
    <font>
      <sz val="10"/>
      <name val="Arial"/>
      <family val="0"/>
    </font>
    <font>
      <b/>
      <sz val="14"/>
      <name val="Arial"/>
      <family val="2"/>
    </font>
    <font>
      <b/>
      <sz val="10"/>
      <color indexed="8"/>
      <name val="Arial"/>
      <family val="2"/>
    </font>
    <font>
      <sz val="10"/>
      <color indexed="8"/>
      <name val="Arial"/>
      <family val="0"/>
    </font>
  </fonts>
  <fills count="5">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
    <xf numFmtId="0" fontId="0" fillId="0" borderId="0" xfId="0" applyAlignment="1">
      <alignment/>
    </xf>
    <xf numFmtId="0" fontId="0" fillId="0" borderId="0" xfId="0" applyBorder="1" applyAlignment="1">
      <alignment vertical="center" wrapText="1"/>
    </xf>
    <xf numFmtId="0" fontId="2" fillId="2" borderId="1" xfId="0" applyFont="1" applyFill="1" applyBorder="1" applyAlignment="1">
      <alignment vertical="center" wrapText="1"/>
    </xf>
    <xf numFmtId="0" fontId="2" fillId="3" borderId="1" xfId="0" applyFont="1" applyFill="1" applyBorder="1" applyAlignment="1">
      <alignment vertical="center" wrapText="1"/>
    </xf>
    <xf numFmtId="1" fontId="2" fillId="3" borderId="1" xfId="0" applyNumberFormat="1" applyFont="1" applyFill="1" applyBorder="1" applyAlignment="1">
      <alignment vertical="center" wrapText="1"/>
    </xf>
    <xf numFmtId="4" fontId="2" fillId="3" borderId="1" xfId="0" applyNumberFormat="1" applyFont="1" applyFill="1" applyBorder="1" applyAlignment="1">
      <alignment vertical="center" wrapText="1"/>
    </xf>
    <xf numFmtId="4" fontId="2" fillId="0" borderId="0" xfId="0" applyNumberFormat="1" applyFont="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0" fontId="2" fillId="0" borderId="1" xfId="0" applyFont="1" applyFill="1" applyBorder="1" applyAlignment="1">
      <alignment vertical="center" wrapText="1"/>
    </xf>
    <xf numFmtId="1" fontId="0" fillId="0" borderId="1" xfId="0" applyNumberFormat="1" applyBorder="1" applyAlignment="1">
      <alignment vertical="center" wrapText="1"/>
    </xf>
    <xf numFmtId="4" fontId="0" fillId="0" borderId="1" xfId="0" applyNumberFormat="1" applyBorder="1" applyAlignment="1">
      <alignment vertical="center" wrapText="1"/>
    </xf>
    <xf numFmtId="4" fontId="3" fillId="0" borderId="1" xfId="0" applyNumberFormat="1" applyFont="1" applyBorder="1" applyAlignment="1">
      <alignment vertical="center" wrapText="1"/>
    </xf>
    <xf numFmtId="0" fontId="0" fillId="0" borderId="0" xfId="0" applyFill="1" applyBorder="1" applyAlignment="1">
      <alignment vertical="center" wrapText="1"/>
    </xf>
    <xf numFmtId="0" fontId="0" fillId="4" borderId="0" xfId="0" applyFill="1" applyBorder="1" applyAlignment="1">
      <alignment vertical="center" wrapText="1"/>
    </xf>
    <xf numFmtId="0" fontId="2" fillId="0" borderId="0" xfId="0" applyFont="1" applyFill="1" applyBorder="1" applyAlignment="1">
      <alignment vertical="center" wrapText="1"/>
    </xf>
    <xf numFmtId="1" fontId="0" fillId="0" borderId="0" xfId="0" applyNumberFormat="1" applyBorder="1" applyAlignment="1">
      <alignment vertical="center" wrapText="1"/>
    </xf>
    <xf numFmtId="4" fontId="0" fillId="0" borderId="0" xfId="0" applyNumberFormat="1" applyBorder="1" applyAlignment="1">
      <alignment vertical="center" wrapText="1"/>
    </xf>
    <xf numFmtId="0" fontId="1" fillId="0" borderId="0" xfId="0" applyFont="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80"/>
  <sheetViews>
    <sheetView tabSelected="1" workbookViewId="0" topLeftCell="A166">
      <selection activeCell="B186" sqref="B186"/>
    </sheetView>
  </sheetViews>
  <sheetFormatPr defaultColWidth="9.140625" defaultRowHeight="12.75"/>
  <cols>
    <col min="1" max="1" width="8.8515625" style="1" bestFit="1" customWidth="1"/>
    <col min="2" max="2" width="60.421875" style="1" customWidth="1"/>
    <col min="3" max="3" width="27.57421875" style="1" customWidth="1"/>
    <col min="4" max="4" width="45.421875" style="1" customWidth="1"/>
    <col min="5" max="5" width="13.421875" style="15" customWidth="1"/>
    <col min="6" max="6" width="8.7109375" style="16" hidden="1" customWidth="1"/>
    <col min="7" max="7" width="10.8515625" style="16" hidden="1" customWidth="1"/>
    <col min="8" max="8" width="14.57421875" style="17" hidden="1" customWidth="1"/>
    <col min="9" max="9" width="12.7109375" style="17" hidden="1" customWidth="1"/>
    <col min="10" max="12" width="11.8515625" style="1" hidden="1" customWidth="1"/>
    <col min="13" max="13" width="12.28125" style="17" hidden="1" customWidth="1"/>
    <col min="14" max="15" width="11.421875" style="17" hidden="1" customWidth="1"/>
    <col min="16" max="16" width="12.00390625" style="17" hidden="1" customWidth="1"/>
    <col min="17" max="17" width="0" style="17" hidden="1" customWidth="1"/>
    <col min="18" max="18" width="9.7109375" style="17" hidden="1" customWidth="1"/>
    <col min="19" max="19" width="0" style="17" hidden="1" customWidth="1"/>
    <col min="20" max="20" width="9.8515625" style="1" hidden="1" customWidth="1"/>
    <col min="21" max="21" width="10.421875" style="1" hidden="1" customWidth="1"/>
    <col min="22" max="22" width="0" style="1" hidden="1" customWidth="1"/>
    <col min="23" max="23" width="11.421875" style="17" hidden="1" customWidth="1"/>
    <col min="24" max="24" width="15.00390625" style="17" customWidth="1"/>
    <col min="25" max="16384" width="9.140625" style="1" customWidth="1"/>
  </cols>
  <sheetData>
    <row r="1" spans="1:24" ht="18">
      <c r="A1" s="18" t="s">
        <v>423</v>
      </c>
      <c r="B1" s="18"/>
      <c r="C1" s="18"/>
      <c r="D1" s="18"/>
      <c r="E1" s="18"/>
      <c r="F1" s="18"/>
      <c r="G1" s="18"/>
      <c r="H1" s="18"/>
      <c r="I1" s="18"/>
      <c r="J1" s="18"/>
      <c r="K1" s="18"/>
      <c r="L1" s="18"/>
      <c r="M1" s="18"/>
      <c r="N1" s="18"/>
      <c r="O1" s="18"/>
      <c r="P1" s="18"/>
      <c r="Q1" s="18"/>
      <c r="R1" s="18"/>
      <c r="S1" s="18"/>
      <c r="T1" s="18"/>
      <c r="U1" s="18"/>
      <c r="V1" s="18"/>
      <c r="W1" s="18"/>
      <c r="X1" s="18"/>
    </row>
    <row r="2" spans="1:26" ht="25.5">
      <c r="A2" s="2" t="s">
        <v>425</v>
      </c>
      <c r="B2" s="2" t="s">
        <v>424</v>
      </c>
      <c r="C2" s="2" t="s">
        <v>430</v>
      </c>
      <c r="D2" s="2" t="s">
        <v>426</v>
      </c>
      <c r="E2" s="3" t="s">
        <v>427</v>
      </c>
      <c r="F2" s="4" t="s">
        <v>0</v>
      </c>
      <c r="G2" s="4" t="s">
        <v>1</v>
      </c>
      <c r="H2" s="5" t="s">
        <v>2</v>
      </c>
      <c r="I2" s="5" t="s">
        <v>3</v>
      </c>
      <c r="J2" s="3" t="s">
        <v>4</v>
      </c>
      <c r="K2" s="3" t="s">
        <v>5</v>
      </c>
      <c r="L2" s="3" t="s">
        <v>6</v>
      </c>
      <c r="M2" s="5" t="s">
        <v>7</v>
      </c>
      <c r="N2" s="5" t="s">
        <v>8</v>
      </c>
      <c r="O2" s="5" t="s">
        <v>9</v>
      </c>
      <c r="P2" s="5" t="s">
        <v>10</v>
      </c>
      <c r="Q2" s="5" t="s">
        <v>11</v>
      </c>
      <c r="R2" s="5" t="s">
        <v>12</v>
      </c>
      <c r="S2" s="5" t="s">
        <v>13</v>
      </c>
      <c r="T2" s="5" t="s">
        <v>14</v>
      </c>
      <c r="U2" s="5" t="s">
        <v>14</v>
      </c>
      <c r="V2" s="5" t="s">
        <v>15</v>
      </c>
      <c r="W2" s="5" t="s">
        <v>16</v>
      </c>
      <c r="X2" s="5" t="s">
        <v>428</v>
      </c>
      <c r="Y2" s="6"/>
      <c r="Z2" s="6"/>
    </row>
    <row r="3" spans="1:24" ht="12.75">
      <c r="A3" s="7">
        <v>1</v>
      </c>
      <c r="B3" s="8" t="s">
        <v>46</v>
      </c>
      <c r="C3" s="8" t="s">
        <v>47</v>
      </c>
      <c r="D3" s="7" t="s">
        <v>48</v>
      </c>
      <c r="E3" s="9" t="s">
        <v>20</v>
      </c>
      <c r="F3" s="10" t="e">
        <f>IF(#REF!&gt;30,30,#REF!)</f>
        <v>#REF!</v>
      </c>
      <c r="G3" s="10" t="e">
        <f>IF(#REF!&gt;500,500,#REF!)</f>
        <v>#REF!</v>
      </c>
      <c r="H3" s="11" t="e">
        <v>#REF!</v>
      </c>
      <c r="I3" s="11" t="e">
        <v>#REF!</v>
      </c>
      <c r="J3" s="11" t="e">
        <f aca="true" t="shared" si="0" ref="J3:J34">H3+I3</f>
        <v>#REF!</v>
      </c>
      <c r="K3" s="11" t="e">
        <f aca="true" t="shared" si="1" ref="K3:K34">IF(AND(J3&gt;0,J3&lt;1000),1000,J3)</f>
        <v>#REF!</v>
      </c>
      <c r="L3" s="11" t="e">
        <f>IF(K3&gt;#REF!,#REF!,K3)</f>
        <v>#REF!</v>
      </c>
      <c r="M3" s="11" t="e">
        <f aca="true" t="shared" si="2" ref="M3:M34">IF(E3="I.",L3,IF(E3="II.",L3*0.8,0))</f>
        <v>#REF!</v>
      </c>
      <c r="N3" s="11">
        <f aca="true" t="shared" si="3" ref="N3:N34">IF(E3="III.",L3,0)</f>
        <v>0</v>
      </c>
      <c r="O3" s="11" t="e">
        <v>#REF!</v>
      </c>
      <c r="P3" s="11" t="e">
        <f aca="true" t="shared" si="4" ref="P3:P34">IF(O3&gt;L3,L3,O3)</f>
        <v>#REF!</v>
      </c>
      <c r="Q3" s="11" t="e">
        <f aca="true" t="shared" si="5" ref="Q3:Q34">IF(AND(P3&gt;0,P3&lt;1000),1000-P3,0)</f>
        <v>#REF!</v>
      </c>
      <c r="R3" s="11" t="e">
        <f aca="true" t="shared" si="6" ref="R3:R34">IF(P3&gt;=1000,P3,0)</f>
        <v>#REF!</v>
      </c>
      <c r="S3" s="11" t="e">
        <f>R3-(R3/#REF!)*#REF!</f>
        <v>#REF!</v>
      </c>
      <c r="T3" s="11" t="e">
        <f aca="true" t="shared" si="7" ref="T3:T34">IF(AND(S3&gt;0,S3&lt;1000),1000-S3,0)</f>
        <v>#REF!</v>
      </c>
      <c r="U3" s="11" t="e">
        <f aca="true" t="shared" si="8" ref="U3:U34">IF(S3&gt;=1000,S3,0)</f>
        <v>#REF!</v>
      </c>
      <c r="V3" s="11" t="e">
        <f>U3-(U3/#REF!)*#REF!</f>
        <v>#REF!</v>
      </c>
      <c r="W3" s="11" t="e">
        <f aca="true" t="shared" si="9" ref="W3:W34">IF(V3&gt;0,V3,IF(T3&gt;0,1000,IF(Q3&gt;0,1000,P3)))</f>
        <v>#REF!</v>
      </c>
      <c r="X3" s="11">
        <v>1246</v>
      </c>
    </row>
    <row r="4" spans="1:24" ht="25.5">
      <c r="A4" s="7">
        <v>4</v>
      </c>
      <c r="B4" s="8" t="s">
        <v>305</v>
      </c>
      <c r="C4" s="8" t="s">
        <v>306</v>
      </c>
      <c r="D4" s="7" t="s">
        <v>307</v>
      </c>
      <c r="E4" s="9" t="s">
        <v>27</v>
      </c>
      <c r="F4" s="10" t="e">
        <f>IF(#REF!&gt;30,30,#REF!)</f>
        <v>#REF!</v>
      </c>
      <c r="G4" s="10" t="e">
        <f>IF(#REF!&gt;500,500,#REF!)</f>
        <v>#REF!</v>
      </c>
      <c r="H4" s="11" t="e">
        <v>#REF!</v>
      </c>
      <c r="I4" s="11" t="e">
        <v>#REF!</v>
      </c>
      <c r="J4" s="11" t="e">
        <f t="shared" si="0"/>
        <v>#REF!</v>
      </c>
      <c r="K4" s="11" t="e">
        <f t="shared" si="1"/>
        <v>#REF!</v>
      </c>
      <c r="L4" s="11" t="e">
        <f>IF(K4&gt;#REF!,#REF!,K4)</f>
        <v>#REF!</v>
      </c>
      <c r="M4" s="11" t="e">
        <f t="shared" si="2"/>
        <v>#REF!</v>
      </c>
      <c r="N4" s="11">
        <f t="shared" si="3"/>
        <v>0</v>
      </c>
      <c r="O4" s="11" t="e">
        <v>#REF!</v>
      </c>
      <c r="P4" s="11" t="e">
        <f t="shared" si="4"/>
        <v>#REF!</v>
      </c>
      <c r="Q4" s="11" t="e">
        <f t="shared" si="5"/>
        <v>#REF!</v>
      </c>
      <c r="R4" s="11" t="e">
        <f t="shared" si="6"/>
        <v>#REF!</v>
      </c>
      <c r="S4" s="11" t="e">
        <f>R4-(R4/#REF!)*#REF!</f>
        <v>#REF!</v>
      </c>
      <c r="T4" s="11" t="e">
        <f t="shared" si="7"/>
        <v>#REF!</v>
      </c>
      <c r="U4" s="11" t="e">
        <f t="shared" si="8"/>
        <v>#REF!</v>
      </c>
      <c r="V4" s="11" t="e">
        <f>U4-(U4/#REF!)*#REF!</f>
        <v>#REF!</v>
      </c>
      <c r="W4" s="11" t="e">
        <f t="shared" si="9"/>
        <v>#REF!</v>
      </c>
      <c r="X4" s="11">
        <v>4536</v>
      </c>
    </row>
    <row r="5" spans="1:24" ht="25.5">
      <c r="A5" s="7">
        <v>5</v>
      </c>
      <c r="B5" s="8" t="s">
        <v>343</v>
      </c>
      <c r="C5" s="8" t="s">
        <v>344</v>
      </c>
      <c r="D5" s="7" t="s">
        <v>359</v>
      </c>
      <c r="E5" s="9" t="s">
        <v>27</v>
      </c>
      <c r="F5" s="10" t="e">
        <f>IF(#REF!&gt;30,30,#REF!)</f>
        <v>#REF!</v>
      </c>
      <c r="G5" s="10" t="e">
        <f>IF(#REF!&gt;500,500,#REF!)</f>
        <v>#REF!</v>
      </c>
      <c r="H5" s="11" t="e">
        <v>#REF!</v>
      </c>
      <c r="I5" s="11" t="e">
        <v>#REF!</v>
      </c>
      <c r="J5" s="11" t="e">
        <f t="shared" si="0"/>
        <v>#REF!</v>
      </c>
      <c r="K5" s="11" t="e">
        <f t="shared" si="1"/>
        <v>#REF!</v>
      </c>
      <c r="L5" s="11" t="e">
        <f>IF(K5&gt;#REF!,#REF!,K5)</f>
        <v>#REF!</v>
      </c>
      <c r="M5" s="11" t="e">
        <f t="shared" si="2"/>
        <v>#REF!</v>
      </c>
      <c r="N5" s="11">
        <f t="shared" si="3"/>
        <v>0</v>
      </c>
      <c r="O5" s="11" t="e">
        <v>#REF!</v>
      </c>
      <c r="P5" s="11" t="e">
        <f t="shared" si="4"/>
        <v>#REF!</v>
      </c>
      <c r="Q5" s="11" t="e">
        <f t="shared" si="5"/>
        <v>#REF!</v>
      </c>
      <c r="R5" s="11" t="e">
        <f t="shared" si="6"/>
        <v>#REF!</v>
      </c>
      <c r="S5" s="11" t="e">
        <f>R5-(R5/#REF!)*#REF!</f>
        <v>#REF!</v>
      </c>
      <c r="T5" s="11" t="e">
        <f t="shared" si="7"/>
        <v>#REF!</v>
      </c>
      <c r="U5" s="11" t="e">
        <f t="shared" si="8"/>
        <v>#REF!</v>
      </c>
      <c r="V5" s="11" t="e">
        <f>U5-(U5/#REF!)*#REF!</f>
        <v>#REF!</v>
      </c>
      <c r="W5" s="11" t="e">
        <f t="shared" si="9"/>
        <v>#REF!</v>
      </c>
      <c r="X5" s="11">
        <v>1968</v>
      </c>
    </row>
    <row r="6" spans="1:24" ht="25.5">
      <c r="A6" s="7">
        <v>6</v>
      </c>
      <c r="B6" s="8" t="s">
        <v>433</v>
      </c>
      <c r="C6" s="8" t="s">
        <v>391</v>
      </c>
      <c r="D6" s="7" t="s">
        <v>392</v>
      </c>
      <c r="E6" s="9" t="s">
        <v>39</v>
      </c>
      <c r="F6" s="10" t="e">
        <f>IF(#REF!&gt;30,30,#REF!)</f>
        <v>#REF!</v>
      </c>
      <c r="G6" s="10" t="e">
        <f>IF(#REF!&gt;500,500,#REF!)</f>
        <v>#REF!</v>
      </c>
      <c r="H6" s="11" t="e">
        <v>#REF!</v>
      </c>
      <c r="I6" s="11" t="e">
        <v>#REF!</v>
      </c>
      <c r="J6" s="11" t="e">
        <f t="shared" si="0"/>
        <v>#REF!</v>
      </c>
      <c r="K6" s="11" t="e">
        <f t="shared" si="1"/>
        <v>#REF!</v>
      </c>
      <c r="L6" s="11" t="e">
        <f>IF(K6&gt;#REF!,#REF!,K6)</f>
        <v>#REF!</v>
      </c>
      <c r="M6" s="11">
        <f t="shared" si="2"/>
        <v>0</v>
      </c>
      <c r="N6" s="11" t="e">
        <f t="shared" si="3"/>
        <v>#REF!</v>
      </c>
      <c r="O6" s="11" t="e">
        <v>#REF!</v>
      </c>
      <c r="P6" s="11" t="e">
        <f t="shared" si="4"/>
        <v>#REF!</v>
      </c>
      <c r="Q6" s="11" t="e">
        <f t="shared" si="5"/>
        <v>#REF!</v>
      </c>
      <c r="R6" s="11" t="e">
        <f t="shared" si="6"/>
        <v>#REF!</v>
      </c>
      <c r="S6" s="11" t="e">
        <f>R6-(R6/#REF!)*#REF!</f>
        <v>#REF!</v>
      </c>
      <c r="T6" s="11" t="e">
        <f t="shared" si="7"/>
        <v>#REF!</v>
      </c>
      <c r="U6" s="11" t="e">
        <f t="shared" si="8"/>
        <v>#REF!</v>
      </c>
      <c r="V6" s="11" t="e">
        <f>U6-(U6/#REF!)*#REF!</f>
        <v>#REF!</v>
      </c>
      <c r="W6" s="11" t="e">
        <f t="shared" si="9"/>
        <v>#REF!</v>
      </c>
      <c r="X6" s="11">
        <v>6066.846553881025</v>
      </c>
    </row>
    <row r="7" spans="1:24" ht="25.5">
      <c r="A7" s="7">
        <v>7</v>
      </c>
      <c r="B7" s="8" t="s">
        <v>343</v>
      </c>
      <c r="C7" s="8" t="s">
        <v>344</v>
      </c>
      <c r="D7" s="7" t="s">
        <v>383</v>
      </c>
      <c r="E7" s="9" t="s">
        <v>39</v>
      </c>
      <c r="F7" s="10" t="e">
        <f>IF(#REF!&gt;30,30,#REF!)</f>
        <v>#REF!</v>
      </c>
      <c r="G7" s="10" t="e">
        <f>IF(#REF!&gt;500,500,#REF!)</f>
        <v>#REF!</v>
      </c>
      <c r="H7" s="11" t="e">
        <v>#REF!</v>
      </c>
      <c r="I7" s="11" t="e">
        <v>#REF!</v>
      </c>
      <c r="J7" s="11" t="e">
        <f t="shared" si="0"/>
        <v>#REF!</v>
      </c>
      <c r="K7" s="11" t="e">
        <f t="shared" si="1"/>
        <v>#REF!</v>
      </c>
      <c r="L7" s="11" t="e">
        <f>IF(K7&gt;#REF!,#REF!,K7)</f>
        <v>#REF!</v>
      </c>
      <c r="M7" s="11">
        <f t="shared" si="2"/>
        <v>0</v>
      </c>
      <c r="N7" s="11" t="e">
        <f t="shared" si="3"/>
        <v>#REF!</v>
      </c>
      <c r="O7" s="11" t="e">
        <v>#REF!</v>
      </c>
      <c r="P7" s="11" t="e">
        <f t="shared" si="4"/>
        <v>#REF!</v>
      </c>
      <c r="Q7" s="11" t="e">
        <f t="shared" si="5"/>
        <v>#REF!</v>
      </c>
      <c r="R7" s="11" t="e">
        <f t="shared" si="6"/>
        <v>#REF!</v>
      </c>
      <c r="S7" s="11" t="e">
        <f>R7-(R7/#REF!)*#REF!</f>
        <v>#REF!</v>
      </c>
      <c r="T7" s="11" t="e">
        <f t="shared" si="7"/>
        <v>#REF!</v>
      </c>
      <c r="U7" s="11" t="e">
        <f t="shared" si="8"/>
        <v>#REF!</v>
      </c>
      <c r="V7" s="11" t="e">
        <f>U7-(U7/#REF!)*#REF!</f>
        <v>#REF!</v>
      </c>
      <c r="W7" s="11" t="e">
        <f t="shared" si="9"/>
        <v>#REF!</v>
      </c>
      <c r="X7" s="11">
        <v>1000</v>
      </c>
    </row>
    <row r="8" spans="1:24" ht="25.5">
      <c r="A8" s="7">
        <v>8</v>
      </c>
      <c r="B8" s="8" t="s">
        <v>343</v>
      </c>
      <c r="C8" s="8" t="s">
        <v>344</v>
      </c>
      <c r="D8" s="7" t="s">
        <v>345</v>
      </c>
      <c r="E8" s="9" t="s">
        <v>27</v>
      </c>
      <c r="F8" s="10" t="e">
        <f>IF(#REF!&gt;30,30,#REF!)</f>
        <v>#REF!</v>
      </c>
      <c r="G8" s="10" t="e">
        <f>IF(#REF!&gt;500,500,#REF!)</f>
        <v>#REF!</v>
      </c>
      <c r="H8" s="11" t="e">
        <v>#REF!</v>
      </c>
      <c r="I8" s="11" t="e">
        <v>#REF!</v>
      </c>
      <c r="J8" s="11" t="e">
        <f t="shared" si="0"/>
        <v>#REF!</v>
      </c>
      <c r="K8" s="11" t="e">
        <f t="shared" si="1"/>
        <v>#REF!</v>
      </c>
      <c r="L8" s="11" t="e">
        <f>IF(K8&gt;#REF!,#REF!,K8)</f>
        <v>#REF!</v>
      </c>
      <c r="M8" s="11" t="e">
        <f t="shared" si="2"/>
        <v>#REF!</v>
      </c>
      <c r="N8" s="11">
        <f t="shared" si="3"/>
        <v>0</v>
      </c>
      <c r="O8" s="11" t="e">
        <v>#REF!</v>
      </c>
      <c r="P8" s="11" t="e">
        <f t="shared" si="4"/>
        <v>#REF!</v>
      </c>
      <c r="Q8" s="11" t="e">
        <f t="shared" si="5"/>
        <v>#REF!</v>
      </c>
      <c r="R8" s="11" t="e">
        <f t="shared" si="6"/>
        <v>#REF!</v>
      </c>
      <c r="S8" s="11" t="e">
        <f>R8-(R8/#REF!)*#REF!</f>
        <v>#REF!</v>
      </c>
      <c r="T8" s="11" t="e">
        <f t="shared" si="7"/>
        <v>#REF!</v>
      </c>
      <c r="U8" s="11" t="e">
        <f t="shared" si="8"/>
        <v>#REF!</v>
      </c>
      <c r="V8" s="11" t="e">
        <f>U8-(U8/#REF!)*#REF!</f>
        <v>#REF!</v>
      </c>
      <c r="W8" s="11" t="e">
        <f t="shared" si="9"/>
        <v>#REF!</v>
      </c>
      <c r="X8" s="11">
        <v>1968</v>
      </c>
    </row>
    <row r="9" spans="1:24" ht="12.75">
      <c r="A9" s="7">
        <v>9</v>
      </c>
      <c r="B9" s="8" t="s">
        <v>92</v>
      </c>
      <c r="C9" s="8" t="s">
        <v>93</v>
      </c>
      <c r="D9" s="7" t="s">
        <v>94</v>
      </c>
      <c r="E9" s="9" t="s">
        <v>20</v>
      </c>
      <c r="F9" s="10" t="e">
        <f>IF(#REF!&gt;30,30,#REF!)</f>
        <v>#REF!</v>
      </c>
      <c r="G9" s="10" t="e">
        <f>IF(#REF!&gt;500,500,#REF!)</f>
        <v>#REF!</v>
      </c>
      <c r="H9" s="11" t="e">
        <v>#REF!</v>
      </c>
      <c r="I9" s="11" t="e">
        <v>#REF!</v>
      </c>
      <c r="J9" s="11" t="e">
        <f t="shared" si="0"/>
        <v>#REF!</v>
      </c>
      <c r="K9" s="11" t="e">
        <f t="shared" si="1"/>
        <v>#REF!</v>
      </c>
      <c r="L9" s="11" t="e">
        <f>IF(K9&gt;#REF!,#REF!,K9)</f>
        <v>#REF!</v>
      </c>
      <c r="M9" s="11" t="e">
        <f t="shared" si="2"/>
        <v>#REF!</v>
      </c>
      <c r="N9" s="11">
        <f t="shared" si="3"/>
        <v>0</v>
      </c>
      <c r="O9" s="11" t="e">
        <v>#REF!</v>
      </c>
      <c r="P9" s="11" t="e">
        <f t="shared" si="4"/>
        <v>#REF!</v>
      </c>
      <c r="Q9" s="11" t="e">
        <f t="shared" si="5"/>
        <v>#REF!</v>
      </c>
      <c r="R9" s="11" t="e">
        <f t="shared" si="6"/>
        <v>#REF!</v>
      </c>
      <c r="S9" s="11" t="e">
        <f>R9-(R9/#REF!)*#REF!</f>
        <v>#REF!</v>
      </c>
      <c r="T9" s="11" t="e">
        <f t="shared" si="7"/>
        <v>#REF!</v>
      </c>
      <c r="U9" s="11" t="e">
        <f t="shared" si="8"/>
        <v>#REF!</v>
      </c>
      <c r="V9" s="11" t="e">
        <f>U9-(U9/#REF!)*#REF!</f>
        <v>#REF!</v>
      </c>
      <c r="W9" s="11" t="e">
        <f t="shared" si="9"/>
        <v>#REF!</v>
      </c>
      <c r="X9" s="11">
        <v>5670</v>
      </c>
    </row>
    <row r="10" spans="1:24" ht="25.5">
      <c r="A10" s="7">
        <v>11</v>
      </c>
      <c r="B10" s="8" t="s">
        <v>206</v>
      </c>
      <c r="C10" s="8" t="s">
        <v>207</v>
      </c>
      <c r="D10" s="7" t="s">
        <v>208</v>
      </c>
      <c r="E10" s="9" t="s">
        <v>39</v>
      </c>
      <c r="F10" s="10" t="e">
        <f>IF(#REF!&gt;30,30,#REF!)</f>
        <v>#REF!</v>
      </c>
      <c r="G10" s="10" t="e">
        <f>IF(#REF!&gt;500,500,#REF!)</f>
        <v>#REF!</v>
      </c>
      <c r="H10" s="11" t="e">
        <v>#REF!</v>
      </c>
      <c r="I10" s="11" t="e">
        <v>#REF!</v>
      </c>
      <c r="J10" s="11" t="e">
        <f t="shared" si="0"/>
        <v>#REF!</v>
      </c>
      <c r="K10" s="11" t="e">
        <f t="shared" si="1"/>
        <v>#REF!</v>
      </c>
      <c r="L10" s="11" t="e">
        <f>IF(K10&gt;#REF!,#REF!,K10)</f>
        <v>#REF!</v>
      </c>
      <c r="M10" s="11">
        <f t="shared" si="2"/>
        <v>0</v>
      </c>
      <c r="N10" s="11" t="e">
        <f t="shared" si="3"/>
        <v>#REF!</v>
      </c>
      <c r="O10" s="11" t="e">
        <v>#REF!</v>
      </c>
      <c r="P10" s="11" t="e">
        <f t="shared" si="4"/>
        <v>#REF!</v>
      </c>
      <c r="Q10" s="11" t="e">
        <f t="shared" si="5"/>
        <v>#REF!</v>
      </c>
      <c r="R10" s="11" t="e">
        <f t="shared" si="6"/>
        <v>#REF!</v>
      </c>
      <c r="S10" s="11" t="e">
        <f>R10-(R10/#REF!)*#REF!</f>
        <v>#REF!</v>
      </c>
      <c r="T10" s="11" t="e">
        <f t="shared" si="7"/>
        <v>#REF!</v>
      </c>
      <c r="U10" s="11" t="e">
        <f t="shared" si="8"/>
        <v>#REF!</v>
      </c>
      <c r="V10" s="11" t="e">
        <f>U10-(U10/#REF!)*#REF!</f>
        <v>#REF!</v>
      </c>
      <c r="W10" s="11" t="e">
        <f t="shared" si="9"/>
        <v>#REF!</v>
      </c>
      <c r="X10" s="11">
        <v>3161.3327891047243</v>
      </c>
    </row>
    <row r="11" spans="1:24" ht="25.5">
      <c r="A11" s="7">
        <v>14</v>
      </c>
      <c r="B11" s="8" t="s">
        <v>154</v>
      </c>
      <c r="C11" s="8" t="s">
        <v>155</v>
      </c>
      <c r="D11" s="7" t="s">
        <v>156</v>
      </c>
      <c r="E11" s="9" t="s">
        <v>27</v>
      </c>
      <c r="F11" s="10" t="e">
        <f>IF(#REF!&gt;30,30,#REF!)</f>
        <v>#REF!</v>
      </c>
      <c r="G11" s="10" t="e">
        <f>IF(#REF!&gt;500,500,#REF!)</f>
        <v>#REF!</v>
      </c>
      <c r="H11" s="11" t="e">
        <v>#REF!</v>
      </c>
      <c r="I11" s="11" t="e">
        <v>#REF!</v>
      </c>
      <c r="J11" s="11" t="e">
        <f t="shared" si="0"/>
        <v>#REF!</v>
      </c>
      <c r="K11" s="11" t="e">
        <f t="shared" si="1"/>
        <v>#REF!</v>
      </c>
      <c r="L11" s="11" t="e">
        <f>IF(K11&gt;#REF!,#REF!,K11)</f>
        <v>#REF!</v>
      </c>
      <c r="M11" s="11" t="e">
        <f t="shared" si="2"/>
        <v>#REF!</v>
      </c>
      <c r="N11" s="11">
        <f t="shared" si="3"/>
        <v>0</v>
      </c>
      <c r="O11" s="11" t="e">
        <v>#REF!</v>
      </c>
      <c r="P11" s="11" t="e">
        <f t="shared" si="4"/>
        <v>#REF!</v>
      </c>
      <c r="Q11" s="11" t="e">
        <f t="shared" si="5"/>
        <v>#REF!</v>
      </c>
      <c r="R11" s="11" t="e">
        <f t="shared" si="6"/>
        <v>#REF!</v>
      </c>
      <c r="S11" s="11" t="e">
        <f>R11-(R11/#REF!)*#REF!</f>
        <v>#REF!</v>
      </c>
      <c r="T11" s="11" t="e">
        <f t="shared" si="7"/>
        <v>#REF!</v>
      </c>
      <c r="U11" s="11" t="e">
        <f t="shared" si="8"/>
        <v>#REF!</v>
      </c>
      <c r="V11" s="11" t="e">
        <f>U11-(U11/#REF!)*#REF!</f>
        <v>#REF!</v>
      </c>
      <c r="W11" s="11" t="e">
        <f t="shared" si="9"/>
        <v>#REF!</v>
      </c>
      <c r="X11" s="11">
        <v>1445.6</v>
      </c>
    </row>
    <row r="12" spans="1:24" ht="25.5">
      <c r="A12" s="7">
        <v>15</v>
      </c>
      <c r="B12" s="8" t="s">
        <v>52</v>
      </c>
      <c r="C12" s="8" t="s">
        <v>53</v>
      </c>
      <c r="D12" s="7" t="s">
        <v>54</v>
      </c>
      <c r="E12" s="9" t="s">
        <v>27</v>
      </c>
      <c r="F12" s="10" t="e">
        <f>IF(#REF!&gt;30,30,#REF!)</f>
        <v>#REF!</v>
      </c>
      <c r="G12" s="10" t="e">
        <f>IF(#REF!&gt;500,500,#REF!)</f>
        <v>#REF!</v>
      </c>
      <c r="H12" s="11" t="e">
        <v>#REF!</v>
      </c>
      <c r="I12" s="11" t="e">
        <v>#REF!</v>
      </c>
      <c r="J12" s="11" t="e">
        <f t="shared" si="0"/>
        <v>#REF!</v>
      </c>
      <c r="K12" s="11" t="e">
        <f t="shared" si="1"/>
        <v>#REF!</v>
      </c>
      <c r="L12" s="11" t="e">
        <f>IF(K12&gt;#REF!,#REF!,K12)</f>
        <v>#REF!</v>
      </c>
      <c r="M12" s="11" t="e">
        <f t="shared" si="2"/>
        <v>#REF!</v>
      </c>
      <c r="N12" s="11">
        <f t="shared" si="3"/>
        <v>0</v>
      </c>
      <c r="O12" s="11" t="e">
        <v>#REF!</v>
      </c>
      <c r="P12" s="11" t="e">
        <f t="shared" si="4"/>
        <v>#REF!</v>
      </c>
      <c r="Q12" s="11" t="e">
        <f t="shared" si="5"/>
        <v>#REF!</v>
      </c>
      <c r="R12" s="11" t="e">
        <f t="shared" si="6"/>
        <v>#REF!</v>
      </c>
      <c r="S12" s="11" t="e">
        <f>R12-(R12/#REF!)*#REF!</f>
        <v>#REF!</v>
      </c>
      <c r="T12" s="11" t="e">
        <f t="shared" si="7"/>
        <v>#REF!</v>
      </c>
      <c r="U12" s="11" t="e">
        <f t="shared" si="8"/>
        <v>#REF!</v>
      </c>
      <c r="V12" s="11" t="e">
        <f>U12-(U12/#REF!)*#REF!</f>
        <v>#REF!</v>
      </c>
      <c r="W12" s="11" t="e">
        <f t="shared" si="9"/>
        <v>#REF!</v>
      </c>
      <c r="X12" s="11">
        <v>1280</v>
      </c>
    </row>
    <row r="13" spans="1:24" ht="12.75">
      <c r="A13" s="7">
        <v>16</v>
      </c>
      <c r="B13" s="8" t="s">
        <v>432</v>
      </c>
      <c r="C13" s="8" t="s">
        <v>236</v>
      </c>
      <c r="D13" s="7" t="s">
        <v>237</v>
      </c>
      <c r="E13" s="9" t="s">
        <v>39</v>
      </c>
      <c r="F13" s="10" t="e">
        <f>IF(#REF!&gt;30,30,#REF!)</f>
        <v>#REF!</v>
      </c>
      <c r="G13" s="10" t="e">
        <f>IF(#REF!&gt;500,500,#REF!)</f>
        <v>#REF!</v>
      </c>
      <c r="H13" s="11" t="e">
        <v>#REF!</v>
      </c>
      <c r="I13" s="11" t="e">
        <v>#REF!</v>
      </c>
      <c r="J13" s="11" t="e">
        <f t="shared" si="0"/>
        <v>#REF!</v>
      </c>
      <c r="K13" s="11" t="e">
        <f t="shared" si="1"/>
        <v>#REF!</v>
      </c>
      <c r="L13" s="11" t="e">
        <f>IF(K13&gt;#REF!,#REF!,K13)</f>
        <v>#REF!</v>
      </c>
      <c r="M13" s="11">
        <f t="shared" si="2"/>
        <v>0</v>
      </c>
      <c r="N13" s="11" t="e">
        <f t="shared" si="3"/>
        <v>#REF!</v>
      </c>
      <c r="O13" s="11" t="e">
        <v>#REF!</v>
      </c>
      <c r="P13" s="11" t="e">
        <f t="shared" si="4"/>
        <v>#REF!</v>
      </c>
      <c r="Q13" s="11" t="e">
        <f t="shared" si="5"/>
        <v>#REF!</v>
      </c>
      <c r="R13" s="11" t="e">
        <f t="shared" si="6"/>
        <v>#REF!</v>
      </c>
      <c r="S13" s="11" t="e">
        <f>R13-(R13/#REF!)*#REF!</f>
        <v>#REF!</v>
      </c>
      <c r="T13" s="11" t="e">
        <f t="shared" si="7"/>
        <v>#REF!</v>
      </c>
      <c r="U13" s="11" t="e">
        <f t="shared" si="8"/>
        <v>#REF!</v>
      </c>
      <c r="V13" s="11" t="e">
        <f>U13-(U13/#REF!)*#REF!</f>
        <v>#REF!</v>
      </c>
      <c r="W13" s="11" t="e">
        <f t="shared" si="9"/>
        <v>#REF!</v>
      </c>
      <c r="X13" s="11">
        <v>1000</v>
      </c>
    </row>
    <row r="14" spans="1:24" ht="12.75">
      <c r="A14" s="7">
        <v>19</v>
      </c>
      <c r="B14" s="8" t="s">
        <v>17</v>
      </c>
      <c r="C14" s="8" t="s">
        <v>18</v>
      </c>
      <c r="D14" s="7" t="s">
        <v>19</v>
      </c>
      <c r="E14" s="9" t="s">
        <v>20</v>
      </c>
      <c r="F14" s="10" t="e">
        <f>IF(#REF!&gt;30,30,#REF!)</f>
        <v>#REF!</v>
      </c>
      <c r="G14" s="10" t="e">
        <f>IF(#REF!&gt;500,500,#REF!)</f>
        <v>#REF!</v>
      </c>
      <c r="H14" s="11" t="e">
        <v>#REF!</v>
      </c>
      <c r="I14" s="11" t="e">
        <v>#REF!</v>
      </c>
      <c r="J14" s="11" t="e">
        <f t="shared" si="0"/>
        <v>#REF!</v>
      </c>
      <c r="K14" s="11" t="e">
        <f t="shared" si="1"/>
        <v>#REF!</v>
      </c>
      <c r="L14" s="11" t="e">
        <f>IF(K14&gt;#REF!,#REF!,K14)</f>
        <v>#REF!</v>
      </c>
      <c r="M14" s="11" t="e">
        <f t="shared" si="2"/>
        <v>#REF!</v>
      </c>
      <c r="N14" s="11">
        <f t="shared" si="3"/>
        <v>0</v>
      </c>
      <c r="O14" s="11" t="e">
        <v>#REF!</v>
      </c>
      <c r="P14" s="11" t="e">
        <f t="shared" si="4"/>
        <v>#REF!</v>
      </c>
      <c r="Q14" s="11" t="e">
        <f t="shared" si="5"/>
        <v>#REF!</v>
      </c>
      <c r="R14" s="11" t="e">
        <f t="shared" si="6"/>
        <v>#REF!</v>
      </c>
      <c r="S14" s="11" t="e">
        <f>R14-(R14/#REF!)*#REF!</f>
        <v>#REF!</v>
      </c>
      <c r="T14" s="11" t="e">
        <f t="shared" si="7"/>
        <v>#REF!</v>
      </c>
      <c r="U14" s="11" t="e">
        <f t="shared" si="8"/>
        <v>#REF!</v>
      </c>
      <c r="V14" s="11" t="e">
        <f>U14-(U14/#REF!)*#REF!</f>
        <v>#REF!</v>
      </c>
      <c r="W14" s="11" t="e">
        <f t="shared" si="9"/>
        <v>#REF!</v>
      </c>
      <c r="X14" s="11">
        <v>3591</v>
      </c>
    </row>
    <row r="15" spans="1:24" ht="25.5">
      <c r="A15" s="7">
        <v>20</v>
      </c>
      <c r="B15" s="8" t="s">
        <v>354</v>
      </c>
      <c r="C15" s="8" t="s">
        <v>355</v>
      </c>
      <c r="D15" s="7" t="s">
        <v>356</v>
      </c>
      <c r="E15" s="9" t="s">
        <v>27</v>
      </c>
      <c r="F15" s="10" t="e">
        <f>IF(#REF!&gt;30,30,#REF!)</f>
        <v>#REF!</v>
      </c>
      <c r="G15" s="10" t="e">
        <f>IF(#REF!&gt;500,500,#REF!)</f>
        <v>#REF!</v>
      </c>
      <c r="H15" s="11" t="e">
        <v>#REF!</v>
      </c>
      <c r="I15" s="11" t="e">
        <v>#REF!</v>
      </c>
      <c r="J15" s="11" t="e">
        <f t="shared" si="0"/>
        <v>#REF!</v>
      </c>
      <c r="K15" s="11" t="e">
        <f t="shared" si="1"/>
        <v>#REF!</v>
      </c>
      <c r="L15" s="11" t="e">
        <f>IF(K15&gt;#REF!,#REF!,K15)</f>
        <v>#REF!</v>
      </c>
      <c r="M15" s="11" t="e">
        <f t="shared" si="2"/>
        <v>#REF!</v>
      </c>
      <c r="N15" s="11">
        <f t="shared" si="3"/>
        <v>0</v>
      </c>
      <c r="O15" s="11" t="e">
        <v>#REF!</v>
      </c>
      <c r="P15" s="11" t="e">
        <f t="shared" si="4"/>
        <v>#REF!</v>
      </c>
      <c r="Q15" s="11" t="e">
        <f t="shared" si="5"/>
        <v>#REF!</v>
      </c>
      <c r="R15" s="11" t="e">
        <f t="shared" si="6"/>
        <v>#REF!</v>
      </c>
      <c r="S15" s="11" t="e">
        <f>R15-(R15/#REF!)*#REF!</f>
        <v>#REF!</v>
      </c>
      <c r="T15" s="11" t="e">
        <f t="shared" si="7"/>
        <v>#REF!</v>
      </c>
      <c r="U15" s="11" t="e">
        <f t="shared" si="8"/>
        <v>#REF!</v>
      </c>
      <c r="V15" s="11" t="e">
        <f>U15-(U15/#REF!)*#REF!</f>
        <v>#REF!</v>
      </c>
      <c r="W15" s="11" t="e">
        <f t="shared" si="9"/>
        <v>#REF!</v>
      </c>
      <c r="X15" s="11">
        <v>4536</v>
      </c>
    </row>
    <row r="16" spans="1:24" ht="25.5">
      <c r="A16" s="7">
        <v>21</v>
      </c>
      <c r="B16" s="8" t="s">
        <v>178</v>
      </c>
      <c r="C16" s="8" t="s">
        <v>179</v>
      </c>
      <c r="D16" s="7" t="s">
        <v>180</v>
      </c>
      <c r="E16" s="9" t="s">
        <v>27</v>
      </c>
      <c r="F16" s="10" t="e">
        <f>IF(#REF!&gt;30,30,#REF!)</f>
        <v>#REF!</v>
      </c>
      <c r="G16" s="10" t="e">
        <f>IF(#REF!&gt;500,500,#REF!)</f>
        <v>#REF!</v>
      </c>
      <c r="H16" s="11" t="e">
        <v>#REF!</v>
      </c>
      <c r="I16" s="11" t="e">
        <v>#REF!</v>
      </c>
      <c r="J16" s="11" t="e">
        <f t="shared" si="0"/>
        <v>#REF!</v>
      </c>
      <c r="K16" s="11" t="e">
        <f t="shared" si="1"/>
        <v>#REF!</v>
      </c>
      <c r="L16" s="11" t="e">
        <f>IF(K16&gt;#REF!,#REF!,K16)</f>
        <v>#REF!</v>
      </c>
      <c r="M16" s="11" t="e">
        <f t="shared" si="2"/>
        <v>#REF!</v>
      </c>
      <c r="N16" s="11">
        <f t="shared" si="3"/>
        <v>0</v>
      </c>
      <c r="O16" s="11" t="e">
        <v>#REF!</v>
      </c>
      <c r="P16" s="11" t="e">
        <f t="shared" si="4"/>
        <v>#REF!</v>
      </c>
      <c r="Q16" s="11" t="e">
        <f t="shared" si="5"/>
        <v>#REF!</v>
      </c>
      <c r="R16" s="11" t="e">
        <f t="shared" si="6"/>
        <v>#REF!</v>
      </c>
      <c r="S16" s="11" t="e">
        <f>R16-(R16/#REF!)*#REF!</f>
        <v>#REF!</v>
      </c>
      <c r="T16" s="11" t="e">
        <f t="shared" si="7"/>
        <v>#REF!</v>
      </c>
      <c r="U16" s="11" t="e">
        <f t="shared" si="8"/>
        <v>#REF!</v>
      </c>
      <c r="V16" s="11" t="e">
        <f>U16-(U16/#REF!)*#REF!</f>
        <v>#REF!</v>
      </c>
      <c r="W16" s="11" t="e">
        <f t="shared" si="9"/>
        <v>#REF!</v>
      </c>
      <c r="X16" s="11">
        <v>4536</v>
      </c>
    </row>
    <row r="17" spans="1:24" ht="12.75">
      <c r="A17" s="7">
        <v>22</v>
      </c>
      <c r="B17" s="8" t="s">
        <v>58</v>
      </c>
      <c r="C17" s="8" t="s">
        <v>59</v>
      </c>
      <c r="D17" s="7" t="s">
        <v>60</v>
      </c>
      <c r="E17" s="9" t="s">
        <v>39</v>
      </c>
      <c r="F17" s="10" t="e">
        <f>IF(#REF!&gt;30,30,#REF!)</f>
        <v>#REF!</v>
      </c>
      <c r="G17" s="10" t="e">
        <f>IF(#REF!&gt;500,500,#REF!)</f>
        <v>#REF!</v>
      </c>
      <c r="H17" s="11" t="e">
        <v>#REF!</v>
      </c>
      <c r="I17" s="11" t="e">
        <v>#REF!</v>
      </c>
      <c r="J17" s="11" t="e">
        <f t="shared" si="0"/>
        <v>#REF!</v>
      </c>
      <c r="K17" s="11" t="e">
        <f t="shared" si="1"/>
        <v>#REF!</v>
      </c>
      <c r="L17" s="11" t="e">
        <f>IF(K17&gt;#REF!,#REF!,K17)</f>
        <v>#REF!</v>
      </c>
      <c r="M17" s="11">
        <f t="shared" si="2"/>
        <v>0</v>
      </c>
      <c r="N17" s="11" t="e">
        <f t="shared" si="3"/>
        <v>#REF!</v>
      </c>
      <c r="O17" s="11" t="e">
        <v>#REF!</v>
      </c>
      <c r="P17" s="11" t="e">
        <f t="shared" si="4"/>
        <v>#REF!</v>
      </c>
      <c r="Q17" s="11" t="e">
        <f t="shared" si="5"/>
        <v>#REF!</v>
      </c>
      <c r="R17" s="11" t="e">
        <f t="shared" si="6"/>
        <v>#REF!</v>
      </c>
      <c r="S17" s="11" t="e">
        <f>R17-(R17/#REF!)*#REF!</f>
        <v>#REF!</v>
      </c>
      <c r="T17" s="11" t="e">
        <f t="shared" si="7"/>
        <v>#REF!</v>
      </c>
      <c r="U17" s="11" t="e">
        <f t="shared" si="8"/>
        <v>#REF!</v>
      </c>
      <c r="V17" s="11" t="e">
        <f>U17-(U17/#REF!)*#REF!</f>
        <v>#REF!</v>
      </c>
      <c r="W17" s="11" t="e">
        <f t="shared" si="9"/>
        <v>#REF!</v>
      </c>
      <c r="X17" s="11">
        <v>3099.3458716712985</v>
      </c>
    </row>
    <row r="18" spans="1:24" ht="12.75">
      <c r="A18" s="7">
        <v>23</v>
      </c>
      <c r="B18" s="8" t="s">
        <v>58</v>
      </c>
      <c r="C18" s="8" t="s">
        <v>238</v>
      </c>
      <c r="D18" s="7" t="s">
        <v>239</v>
      </c>
      <c r="E18" s="9" t="s">
        <v>39</v>
      </c>
      <c r="F18" s="10" t="e">
        <f>IF(#REF!&gt;30,30,#REF!)</f>
        <v>#REF!</v>
      </c>
      <c r="G18" s="10" t="e">
        <f>IF(#REF!&gt;500,500,#REF!)</f>
        <v>#REF!</v>
      </c>
      <c r="H18" s="11" t="e">
        <v>#REF!</v>
      </c>
      <c r="I18" s="11" t="e">
        <v>#REF!</v>
      </c>
      <c r="J18" s="11" t="e">
        <f t="shared" si="0"/>
        <v>#REF!</v>
      </c>
      <c r="K18" s="11" t="e">
        <f t="shared" si="1"/>
        <v>#REF!</v>
      </c>
      <c r="L18" s="11" t="e">
        <f>IF(K18&gt;#REF!,#REF!,K18)</f>
        <v>#REF!</v>
      </c>
      <c r="M18" s="11">
        <f t="shared" si="2"/>
        <v>0</v>
      </c>
      <c r="N18" s="11" t="e">
        <f t="shared" si="3"/>
        <v>#REF!</v>
      </c>
      <c r="O18" s="11" t="e">
        <v>#REF!</v>
      </c>
      <c r="P18" s="11" t="e">
        <f t="shared" si="4"/>
        <v>#REF!</v>
      </c>
      <c r="Q18" s="11" t="e">
        <f t="shared" si="5"/>
        <v>#REF!</v>
      </c>
      <c r="R18" s="11" t="e">
        <f t="shared" si="6"/>
        <v>#REF!</v>
      </c>
      <c r="S18" s="11" t="e">
        <f>R18-(R18/#REF!)*#REF!</f>
        <v>#REF!</v>
      </c>
      <c r="T18" s="11" t="e">
        <f t="shared" si="7"/>
        <v>#REF!</v>
      </c>
      <c r="U18" s="11" t="e">
        <f t="shared" si="8"/>
        <v>#REF!</v>
      </c>
      <c r="V18" s="11" t="e">
        <f>U18-(U18/#REF!)*#REF!</f>
        <v>#REF!</v>
      </c>
      <c r="W18" s="11" t="e">
        <f t="shared" si="9"/>
        <v>#REF!</v>
      </c>
      <c r="X18" s="12">
        <v>3719.2150460055586</v>
      </c>
    </row>
    <row r="19" spans="1:24" ht="25.5">
      <c r="A19" s="7">
        <v>24</v>
      </c>
      <c r="B19" s="8" t="s">
        <v>58</v>
      </c>
      <c r="C19" s="8" t="s">
        <v>431</v>
      </c>
      <c r="D19" s="7" t="s">
        <v>402</v>
      </c>
      <c r="E19" s="9" t="s">
        <v>20</v>
      </c>
      <c r="F19" s="10" t="e">
        <f>IF(#REF!&gt;30,30,#REF!)</f>
        <v>#REF!</v>
      </c>
      <c r="G19" s="10" t="e">
        <f>IF(#REF!&gt;500,500,#REF!)</f>
        <v>#REF!</v>
      </c>
      <c r="H19" s="11" t="e">
        <v>#REF!</v>
      </c>
      <c r="I19" s="11" t="e">
        <v>#REF!</v>
      </c>
      <c r="J19" s="11" t="e">
        <f t="shared" si="0"/>
        <v>#REF!</v>
      </c>
      <c r="K19" s="11" t="e">
        <f t="shared" si="1"/>
        <v>#REF!</v>
      </c>
      <c r="L19" s="11" t="e">
        <f>IF(K19&gt;#REF!,#REF!,K19)</f>
        <v>#REF!</v>
      </c>
      <c r="M19" s="11" t="e">
        <f t="shared" si="2"/>
        <v>#REF!</v>
      </c>
      <c r="N19" s="11">
        <f t="shared" si="3"/>
        <v>0</v>
      </c>
      <c r="O19" s="11" t="e">
        <v>#REF!</v>
      </c>
      <c r="P19" s="11" t="e">
        <f t="shared" si="4"/>
        <v>#REF!</v>
      </c>
      <c r="Q19" s="11" t="e">
        <f t="shared" si="5"/>
        <v>#REF!</v>
      </c>
      <c r="R19" s="11" t="e">
        <f t="shared" si="6"/>
        <v>#REF!</v>
      </c>
      <c r="S19" s="11" t="e">
        <f>R19-(R19/#REF!)*#REF!</f>
        <v>#REF!</v>
      </c>
      <c r="T19" s="11" t="e">
        <f t="shared" si="7"/>
        <v>#REF!</v>
      </c>
      <c r="U19" s="11" t="e">
        <f t="shared" si="8"/>
        <v>#REF!</v>
      </c>
      <c r="V19" s="11" t="e">
        <f>U19-(U19/#REF!)*#REF!</f>
        <v>#REF!</v>
      </c>
      <c r="W19" s="11" t="e">
        <f t="shared" si="9"/>
        <v>#REF!</v>
      </c>
      <c r="X19" s="11">
        <v>4536</v>
      </c>
    </row>
    <row r="20" spans="1:24" ht="12.75">
      <c r="A20" s="7">
        <v>25</v>
      </c>
      <c r="B20" s="8" t="s">
        <v>92</v>
      </c>
      <c r="C20" s="8" t="s">
        <v>132</v>
      </c>
      <c r="D20" s="7" t="s">
        <v>133</v>
      </c>
      <c r="E20" s="9" t="s">
        <v>27</v>
      </c>
      <c r="F20" s="10" t="e">
        <f>IF(#REF!&gt;30,30,#REF!)</f>
        <v>#REF!</v>
      </c>
      <c r="G20" s="10" t="e">
        <f>IF(#REF!&gt;500,500,#REF!)</f>
        <v>#REF!</v>
      </c>
      <c r="H20" s="11" t="e">
        <v>#REF!</v>
      </c>
      <c r="I20" s="11" t="e">
        <v>#REF!</v>
      </c>
      <c r="J20" s="11" t="e">
        <f t="shared" si="0"/>
        <v>#REF!</v>
      </c>
      <c r="K20" s="11" t="e">
        <f t="shared" si="1"/>
        <v>#REF!</v>
      </c>
      <c r="L20" s="11" t="e">
        <f>IF(K20&gt;#REF!,#REF!,K20)</f>
        <v>#REF!</v>
      </c>
      <c r="M20" s="11" t="e">
        <f t="shared" si="2"/>
        <v>#REF!</v>
      </c>
      <c r="N20" s="11">
        <f t="shared" si="3"/>
        <v>0</v>
      </c>
      <c r="O20" s="11" t="e">
        <v>#REF!</v>
      </c>
      <c r="P20" s="11" t="e">
        <f t="shared" si="4"/>
        <v>#REF!</v>
      </c>
      <c r="Q20" s="11" t="e">
        <f t="shared" si="5"/>
        <v>#REF!</v>
      </c>
      <c r="R20" s="11" t="e">
        <f t="shared" si="6"/>
        <v>#REF!</v>
      </c>
      <c r="S20" s="11" t="e">
        <f>R20-(R20/#REF!)*#REF!</f>
        <v>#REF!</v>
      </c>
      <c r="T20" s="11" t="e">
        <f t="shared" si="7"/>
        <v>#REF!</v>
      </c>
      <c r="U20" s="11" t="e">
        <f t="shared" si="8"/>
        <v>#REF!</v>
      </c>
      <c r="V20" s="11" t="e">
        <f>U20-(U20/#REF!)*#REF!</f>
        <v>#REF!</v>
      </c>
      <c r="W20" s="11" t="e">
        <f t="shared" si="9"/>
        <v>#REF!</v>
      </c>
      <c r="X20" s="11">
        <v>4536</v>
      </c>
    </row>
    <row r="21" spans="1:24" ht="12.75">
      <c r="A21" s="7">
        <v>26</v>
      </c>
      <c r="B21" s="8" t="s">
        <v>178</v>
      </c>
      <c r="C21" s="8" t="s">
        <v>413</v>
      </c>
      <c r="D21" s="7" t="s">
        <v>414</v>
      </c>
      <c r="E21" s="9" t="s">
        <v>27</v>
      </c>
      <c r="F21" s="10" t="e">
        <f>IF(#REF!&gt;30,30,#REF!)</f>
        <v>#REF!</v>
      </c>
      <c r="G21" s="10" t="e">
        <f>IF(#REF!&gt;500,500,#REF!)</f>
        <v>#REF!</v>
      </c>
      <c r="H21" s="11" t="e">
        <v>#REF!</v>
      </c>
      <c r="I21" s="11" t="e">
        <v>#REF!</v>
      </c>
      <c r="J21" s="11" t="e">
        <f t="shared" si="0"/>
        <v>#REF!</v>
      </c>
      <c r="K21" s="11" t="e">
        <f t="shared" si="1"/>
        <v>#REF!</v>
      </c>
      <c r="L21" s="11" t="e">
        <f>IF(K21&gt;#REF!,#REF!,K21)</f>
        <v>#REF!</v>
      </c>
      <c r="M21" s="11" t="e">
        <f t="shared" si="2"/>
        <v>#REF!</v>
      </c>
      <c r="N21" s="11">
        <f t="shared" si="3"/>
        <v>0</v>
      </c>
      <c r="O21" s="11" t="e">
        <v>#REF!</v>
      </c>
      <c r="P21" s="11" t="e">
        <f t="shared" si="4"/>
        <v>#REF!</v>
      </c>
      <c r="Q21" s="11" t="e">
        <f t="shared" si="5"/>
        <v>#REF!</v>
      </c>
      <c r="R21" s="11" t="e">
        <f t="shared" si="6"/>
        <v>#REF!</v>
      </c>
      <c r="S21" s="11" t="e">
        <f>R21-(R21/#REF!)*#REF!</f>
        <v>#REF!</v>
      </c>
      <c r="T21" s="11" t="e">
        <f t="shared" si="7"/>
        <v>#REF!</v>
      </c>
      <c r="U21" s="11" t="e">
        <f t="shared" si="8"/>
        <v>#REF!</v>
      </c>
      <c r="V21" s="11" t="e">
        <f>U21-(U21/#REF!)*#REF!</f>
        <v>#REF!</v>
      </c>
      <c r="W21" s="11" t="e">
        <f t="shared" si="9"/>
        <v>#REF!</v>
      </c>
      <c r="X21" s="11">
        <v>1209.6</v>
      </c>
    </row>
    <row r="22" spans="1:24" ht="12.75">
      <c r="A22" s="7">
        <v>27</v>
      </c>
      <c r="B22" s="8" t="s">
        <v>210</v>
      </c>
      <c r="C22" s="8" t="s">
        <v>217</v>
      </c>
      <c r="D22" s="7" t="s">
        <v>218</v>
      </c>
      <c r="E22" s="9" t="s">
        <v>39</v>
      </c>
      <c r="F22" s="10" t="e">
        <f>IF(#REF!&gt;30,30,#REF!)</f>
        <v>#REF!</v>
      </c>
      <c r="G22" s="10" t="e">
        <f>IF(#REF!&gt;500,500,#REF!)</f>
        <v>#REF!</v>
      </c>
      <c r="H22" s="11" t="e">
        <v>#REF!</v>
      </c>
      <c r="I22" s="11" t="e">
        <v>#REF!</v>
      </c>
      <c r="J22" s="11" t="e">
        <f t="shared" si="0"/>
        <v>#REF!</v>
      </c>
      <c r="K22" s="11" t="e">
        <f t="shared" si="1"/>
        <v>#REF!</v>
      </c>
      <c r="L22" s="11" t="e">
        <f>IF(K22&gt;#REF!,#REF!,K22)</f>
        <v>#REF!</v>
      </c>
      <c r="M22" s="11">
        <f t="shared" si="2"/>
        <v>0</v>
      </c>
      <c r="N22" s="11" t="e">
        <f t="shared" si="3"/>
        <v>#REF!</v>
      </c>
      <c r="O22" s="11" t="e">
        <v>#REF!</v>
      </c>
      <c r="P22" s="11" t="e">
        <f t="shared" si="4"/>
        <v>#REF!</v>
      </c>
      <c r="Q22" s="11" t="e">
        <f t="shared" si="5"/>
        <v>#REF!</v>
      </c>
      <c r="R22" s="11" t="e">
        <f t="shared" si="6"/>
        <v>#REF!</v>
      </c>
      <c r="S22" s="11" t="e">
        <f>R22-(R22/#REF!)*#REF!</f>
        <v>#REF!</v>
      </c>
      <c r="T22" s="11" t="e">
        <f t="shared" si="7"/>
        <v>#REF!</v>
      </c>
      <c r="U22" s="11" t="e">
        <f t="shared" si="8"/>
        <v>#REF!</v>
      </c>
      <c r="V22" s="11" t="e">
        <f>U22-(U22/#REF!)*#REF!</f>
        <v>#REF!</v>
      </c>
      <c r="W22" s="11" t="e">
        <f t="shared" si="9"/>
        <v>#REF!</v>
      </c>
      <c r="X22" s="11">
        <v>1000</v>
      </c>
    </row>
    <row r="23" spans="1:24" ht="25.5">
      <c r="A23" s="7">
        <v>29</v>
      </c>
      <c r="B23" s="8" t="s">
        <v>24</v>
      </c>
      <c r="C23" s="8" t="s">
        <v>270</v>
      </c>
      <c r="D23" s="7" t="s">
        <v>271</v>
      </c>
      <c r="E23" s="9" t="s">
        <v>20</v>
      </c>
      <c r="F23" s="10" t="e">
        <f>IF(#REF!&gt;30,30,#REF!)</f>
        <v>#REF!</v>
      </c>
      <c r="G23" s="10" t="e">
        <f>IF(#REF!&gt;500,500,#REF!)</f>
        <v>#REF!</v>
      </c>
      <c r="H23" s="11" t="e">
        <v>#REF!</v>
      </c>
      <c r="I23" s="11" t="e">
        <v>#REF!</v>
      </c>
      <c r="J23" s="11" t="e">
        <f t="shared" si="0"/>
        <v>#REF!</v>
      </c>
      <c r="K23" s="11" t="e">
        <f t="shared" si="1"/>
        <v>#REF!</v>
      </c>
      <c r="L23" s="11" t="e">
        <f>IF(K23&gt;#REF!,#REF!,K23)</f>
        <v>#REF!</v>
      </c>
      <c r="M23" s="11" t="e">
        <f t="shared" si="2"/>
        <v>#REF!</v>
      </c>
      <c r="N23" s="11">
        <f t="shared" si="3"/>
        <v>0</v>
      </c>
      <c r="O23" s="11" t="e">
        <v>#REF!</v>
      </c>
      <c r="P23" s="11" t="e">
        <f t="shared" si="4"/>
        <v>#REF!</v>
      </c>
      <c r="Q23" s="11" t="e">
        <f t="shared" si="5"/>
        <v>#REF!</v>
      </c>
      <c r="R23" s="11" t="e">
        <f t="shared" si="6"/>
        <v>#REF!</v>
      </c>
      <c r="S23" s="11" t="e">
        <f>R23-(R23/#REF!)*#REF!</f>
        <v>#REF!</v>
      </c>
      <c r="T23" s="11" t="e">
        <f t="shared" si="7"/>
        <v>#REF!</v>
      </c>
      <c r="U23" s="11" t="e">
        <f t="shared" si="8"/>
        <v>#REF!</v>
      </c>
      <c r="V23" s="11" t="e">
        <f>U23-(U23/#REF!)*#REF!</f>
        <v>#REF!</v>
      </c>
      <c r="W23" s="11" t="e">
        <f t="shared" si="9"/>
        <v>#REF!</v>
      </c>
      <c r="X23" s="11">
        <v>3936</v>
      </c>
    </row>
    <row r="24" spans="1:24" ht="25.5">
      <c r="A24" s="7">
        <v>30</v>
      </c>
      <c r="B24" s="8" t="s">
        <v>24</v>
      </c>
      <c r="C24" s="8" t="s">
        <v>335</v>
      </c>
      <c r="D24" s="7" t="s">
        <v>336</v>
      </c>
      <c r="E24" s="9" t="s">
        <v>27</v>
      </c>
      <c r="F24" s="10" t="e">
        <f>IF(#REF!&gt;30,30,#REF!)</f>
        <v>#REF!</v>
      </c>
      <c r="G24" s="10" t="e">
        <f>IF(#REF!&gt;500,500,#REF!)</f>
        <v>#REF!</v>
      </c>
      <c r="H24" s="11" t="e">
        <v>#REF!</v>
      </c>
      <c r="I24" s="11" t="e">
        <v>#REF!</v>
      </c>
      <c r="J24" s="11" t="e">
        <f t="shared" si="0"/>
        <v>#REF!</v>
      </c>
      <c r="K24" s="11" t="e">
        <f t="shared" si="1"/>
        <v>#REF!</v>
      </c>
      <c r="L24" s="11" t="e">
        <f>IF(K24&gt;#REF!,#REF!,K24)</f>
        <v>#REF!</v>
      </c>
      <c r="M24" s="11" t="e">
        <f t="shared" si="2"/>
        <v>#REF!</v>
      </c>
      <c r="N24" s="11">
        <f t="shared" si="3"/>
        <v>0</v>
      </c>
      <c r="O24" s="11" t="e">
        <v>#REF!</v>
      </c>
      <c r="P24" s="11" t="e">
        <f t="shared" si="4"/>
        <v>#REF!</v>
      </c>
      <c r="Q24" s="11" t="e">
        <f t="shared" si="5"/>
        <v>#REF!</v>
      </c>
      <c r="R24" s="11" t="e">
        <f t="shared" si="6"/>
        <v>#REF!</v>
      </c>
      <c r="S24" s="11" t="e">
        <f>R24-(R24/#REF!)*#REF!</f>
        <v>#REF!</v>
      </c>
      <c r="T24" s="11" t="e">
        <f t="shared" si="7"/>
        <v>#REF!</v>
      </c>
      <c r="U24" s="11" t="e">
        <f t="shared" si="8"/>
        <v>#REF!</v>
      </c>
      <c r="V24" s="11" t="e">
        <f>U24-(U24/#REF!)*#REF!</f>
        <v>#REF!</v>
      </c>
      <c r="W24" s="11" t="e">
        <f t="shared" si="9"/>
        <v>#REF!</v>
      </c>
      <c r="X24" s="11">
        <v>800</v>
      </c>
    </row>
    <row r="25" spans="1:24" ht="114.75">
      <c r="A25" s="7">
        <v>31</v>
      </c>
      <c r="B25" s="8" t="s">
        <v>24</v>
      </c>
      <c r="C25" s="8" t="s">
        <v>438</v>
      </c>
      <c r="D25" s="7" t="s">
        <v>286</v>
      </c>
      <c r="E25" s="9" t="s">
        <v>27</v>
      </c>
      <c r="F25" s="10" t="e">
        <f>IF(#REF!&gt;30,30,#REF!)</f>
        <v>#REF!</v>
      </c>
      <c r="G25" s="10" t="e">
        <f>IF(#REF!&gt;500,500,#REF!)</f>
        <v>#REF!</v>
      </c>
      <c r="H25" s="11" t="e">
        <v>#REF!</v>
      </c>
      <c r="I25" s="11" t="e">
        <v>#REF!</v>
      </c>
      <c r="J25" s="11" t="e">
        <f t="shared" si="0"/>
        <v>#REF!</v>
      </c>
      <c r="K25" s="11" t="e">
        <f t="shared" si="1"/>
        <v>#REF!</v>
      </c>
      <c r="L25" s="11" t="e">
        <f>IF(K25&gt;#REF!,#REF!,K25)</f>
        <v>#REF!</v>
      </c>
      <c r="M25" s="11" t="e">
        <f t="shared" si="2"/>
        <v>#REF!</v>
      </c>
      <c r="N25" s="11">
        <f t="shared" si="3"/>
        <v>0</v>
      </c>
      <c r="O25" s="11" t="e">
        <v>#REF!</v>
      </c>
      <c r="P25" s="11" t="e">
        <f t="shared" si="4"/>
        <v>#REF!</v>
      </c>
      <c r="Q25" s="11" t="e">
        <f t="shared" si="5"/>
        <v>#REF!</v>
      </c>
      <c r="R25" s="11" t="e">
        <f t="shared" si="6"/>
        <v>#REF!</v>
      </c>
      <c r="S25" s="11" t="e">
        <f>R25-(R25/#REF!)*#REF!</f>
        <v>#REF!</v>
      </c>
      <c r="T25" s="11" t="e">
        <f t="shared" si="7"/>
        <v>#REF!</v>
      </c>
      <c r="U25" s="11" t="e">
        <f t="shared" si="8"/>
        <v>#REF!</v>
      </c>
      <c r="V25" s="11" t="e">
        <f>U25-(U25/#REF!)*#REF!</f>
        <v>#REF!</v>
      </c>
      <c r="W25" s="11" t="e">
        <f t="shared" si="9"/>
        <v>#REF!</v>
      </c>
      <c r="X25" s="12">
        <v>2419.2</v>
      </c>
    </row>
    <row r="26" spans="1:24" ht="38.25">
      <c r="A26" s="7">
        <v>32</v>
      </c>
      <c r="B26" s="8" t="s">
        <v>24</v>
      </c>
      <c r="C26" s="8" t="s">
        <v>329</v>
      </c>
      <c r="D26" s="7" t="s">
        <v>330</v>
      </c>
      <c r="E26" s="9" t="s">
        <v>27</v>
      </c>
      <c r="F26" s="10" t="e">
        <f>IF(#REF!&gt;30,30,#REF!)</f>
        <v>#REF!</v>
      </c>
      <c r="G26" s="10" t="e">
        <f>IF(#REF!&gt;500,500,#REF!)</f>
        <v>#REF!</v>
      </c>
      <c r="H26" s="11" t="e">
        <v>#REF!</v>
      </c>
      <c r="I26" s="11" t="e">
        <v>#REF!</v>
      </c>
      <c r="J26" s="11" t="e">
        <f t="shared" si="0"/>
        <v>#REF!</v>
      </c>
      <c r="K26" s="11" t="e">
        <f t="shared" si="1"/>
        <v>#REF!</v>
      </c>
      <c r="L26" s="11" t="e">
        <f>IF(K26&gt;#REF!,#REF!,K26)</f>
        <v>#REF!</v>
      </c>
      <c r="M26" s="11" t="e">
        <f t="shared" si="2"/>
        <v>#REF!</v>
      </c>
      <c r="N26" s="11">
        <f t="shared" si="3"/>
        <v>0</v>
      </c>
      <c r="O26" s="11" t="e">
        <v>#REF!</v>
      </c>
      <c r="P26" s="11" t="e">
        <f t="shared" si="4"/>
        <v>#REF!</v>
      </c>
      <c r="Q26" s="11" t="e">
        <f t="shared" si="5"/>
        <v>#REF!</v>
      </c>
      <c r="R26" s="11" t="e">
        <f t="shared" si="6"/>
        <v>#REF!</v>
      </c>
      <c r="S26" s="11" t="e">
        <f>R26-(R26/#REF!)*#REF!</f>
        <v>#REF!</v>
      </c>
      <c r="T26" s="11" t="e">
        <f t="shared" si="7"/>
        <v>#REF!</v>
      </c>
      <c r="U26" s="11" t="e">
        <f t="shared" si="8"/>
        <v>#REF!</v>
      </c>
      <c r="V26" s="11" t="e">
        <f>U26-(U26/#REF!)*#REF!</f>
        <v>#REF!</v>
      </c>
      <c r="W26" s="11" t="e">
        <f t="shared" si="9"/>
        <v>#REF!</v>
      </c>
      <c r="X26" s="11">
        <v>1836.8</v>
      </c>
    </row>
    <row r="27" spans="1:24" ht="25.5">
      <c r="A27" s="7">
        <v>33</v>
      </c>
      <c r="B27" s="8" t="s">
        <v>24</v>
      </c>
      <c r="C27" s="8" t="s">
        <v>349</v>
      </c>
      <c r="D27" s="7" t="s">
        <v>350</v>
      </c>
      <c r="E27" s="9" t="s">
        <v>27</v>
      </c>
      <c r="F27" s="10" t="e">
        <f>IF(#REF!&gt;30,30,#REF!)</f>
        <v>#REF!</v>
      </c>
      <c r="G27" s="10" t="e">
        <f>IF(#REF!&gt;500,500,#REF!)</f>
        <v>#REF!</v>
      </c>
      <c r="H27" s="11" t="e">
        <v>#REF!</v>
      </c>
      <c r="I27" s="11" t="e">
        <v>#REF!</v>
      </c>
      <c r="J27" s="11" t="e">
        <f t="shared" si="0"/>
        <v>#REF!</v>
      </c>
      <c r="K27" s="11" t="e">
        <f t="shared" si="1"/>
        <v>#REF!</v>
      </c>
      <c r="L27" s="11" t="e">
        <f>IF(K27&gt;#REF!,#REF!,K27)</f>
        <v>#REF!</v>
      </c>
      <c r="M27" s="11" t="e">
        <f t="shared" si="2"/>
        <v>#REF!</v>
      </c>
      <c r="N27" s="11">
        <f t="shared" si="3"/>
        <v>0</v>
      </c>
      <c r="O27" s="11" t="e">
        <v>#REF!</v>
      </c>
      <c r="P27" s="11" t="e">
        <f t="shared" si="4"/>
        <v>#REF!</v>
      </c>
      <c r="Q27" s="11" t="e">
        <f t="shared" si="5"/>
        <v>#REF!</v>
      </c>
      <c r="R27" s="11" t="e">
        <f t="shared" si="6"/>
        <v>#REF!</v>
      </c>
      <c r="S27" s="11" t="e">
        <f>R27-(R27/#REF!)*#REF!</f>
        <v>#REF!</v>
      </c>
      <c r="T27" s="11" t="e">
        <f t="shared" si="7"/>
        <v>#REF!</v>
      </c>
      <c r="U27" s="11" t="e">
        <f t="shared" si="8"/>
        <v>#REF!</v>
      </c>
      <c r="V27" s="11" t="e">
        <f>U27-(U27/#REF!)*#REF!</f>
        <v>#REF!</v>
      </c>
      <c r="W27" s="11" t="e">
        <f t="shared" si="9"/>
        <v>#REF!</v>
      </c>
      <c r="X27" s="11">
        <v>2864</v>
      </c>
    </row>
    <row r="28" spans="1:24" ht="25.5">
      <c r="A28" s="7">
        <v>34</v>
      </c>
      <c r="B28" s="8" t="s">
        <v>24</v>
      </c>
      <c r="C28" s="8" t="s">
        <v>277</v>
      </c>
      <c r="D28" s="7" t="s">
        <v>278</v>
      </c>
      <c r="E28" s="9" t="s">
        <v>20</v>
      </c>
      <c r="F28" s="10" t="e">
        <f>IF(#REF!&gt;30,30,#REF!)</f>
        <v>#REF!</v>
      </c>
      <c r="G28" s="10" t="e">
        <f>IF(#REF!&gt;500,500,#REF!)</f>
        <v>#REF!</v>
      </c>
      <c r="H28" s="11" t="e">
        <v>#REF!</v>
      </c>
      <c r="I28" s="11" t="e">
        <v>#REF!</v>
      </c>
      <c r="J28" s="11" t="e">
        <f t="shared" si="0"/>
        <v>#REF!</v>
      </c>
      <c r="K28" s="11" t="e">
        <f t="shared" si="1"/>
        <v>#REF!</v>
      </c>
      <c r="L28" s="11" t="e">
        <f>IF(K28&gt;#REF!,#REF!,K28)</f>
        <v>#REF!</v>
      </c>
      <c r="M28" s="11" t="e">
        <f t="shared" si="2"/>
        <v>#REF!</v>
      </c>
      <c r="N28" s="11">
        <f t="shared" si="3"/>
        <v>0</v>
      </c>
      <c r="O28" s="11" t="e">
        <v>#REF!</v>
      </c>
      <c r="P28" s="11" t="e">
        <f t="shared" si="4"/>
        <v>#REF!</v>
      </c>
      <c r="Q28" s="11" t="e">
        <f t="shared" si="5"/>
        <v>#REF!</v>
      </c>
      <c r="R28" s="11" t="e">
        <f t="shared" si="6"/>
        <v>#REF!</v>
      </c>
      <c r="S28" s="11" t="e">
        <f>R28-(R28/#REF!)*#REF!</f>
        <v>#REF!</v>
      </c>
      <c r="T28" s="11" t="e">
        <f t="shared" si="7"/>
        <v>#REF!</v>
      </c>
      <c r="U28" s="11" t="e">
        <f t="shared" si="8"/>
        <v>#REF!</v>
      </c>
      <c r="V28" s="11" t="e">
        <f>U28-(U28/#REF!)*#REF!</f>
        <v>#REF!</v>
      </c>
      <c r="W28" s="11" t="e">
        <f t="shared" si="9"/>
        <v>#REF!</v>
      </c>
      <c r="X28" s="11">
        <v>4920</v>
      </c>
    </row>
    <row r="29" spans="1:24" ht="38.25">
      <c r="A29" s="7">
        <v>35</v>
      </c>
      <c r="B29" s="8" t="s">
        <v>24</v>
      </c>
      <c r="C29" s="8" t="s">
        <v>299</v>
      </c>
      <c r="D29" s="7" t="s">
        <v>300</v>
      </c>
      <c r="E29" s="9" t="s">
        <v>27</v>
      </c>
      <c r="F29" s="10" t="e">
        <f>IF(#REF!&gt;30,30,#REF!)</f>
        <v>#REF!</v>
      </c>
      <c r="G29" s="10" t="e">
        <f>IF(#REF!&gt;500,500,#REF!)</f>
        <v>#REF!</v>
      </c>
      <c r="H29" s="11" t="e">
        <v>#REF!</v>
      </c>
      <c r="I29" s="11" t="e">
        <v>#REF!</v>
      </c>
      <c r="J29" s="11" t="e">
        <f t="shared" si="0"/>
        <v>#REF!</v>
      </c>
      <c r="K29" s="11" t="e">
        <f t="shared" si="1"/>
        <v>#REF!</v>
      </c>
      <c r="L29" s="11" t="e">
        <f>IF(K29&gt;#REF!,#REF!,K29)</f>
        <v>#REF!</v>
      </c>
      <c r="M29" s="11" t="e">
        <f t="shared" si="2"/>
        <v>#REF!</v>
      </c>
      <c r="N29" s="11">
        <f t="shared" si="3"/>
        <v>0</v>
      </c>
      <c r="O29" s="11" t="e">
        <v>#REF!</v>
      </c>
      <c r="P29" s="11" t="e">
        <f t="shared" si="4"/>
        <v>#REF!</v>
      </c>
      <c r="Q29" s="11" t="e">
        <f t="shared" si="5"/>
        <v>#REF!</v>
      </c>
      <c r="R29" s="11" t="e">
        <f t="shared" si="6"/>
        <v>#REF!</v>
      </c>
      <c r="S29" s="11" t="e">
        <f>R29-(R29/#REF!)*#REF!</f>
        <v>#REF!</v>
      </c>
      <c r="T29" s="11" t="e">
        <f t="shared" si="7"/>
        <v>#REF!</v>
      </c>
      <c r="U29" s="11" t="e">
        <f t="shared" si="8"/>
        <v>#REF!</v>
      </c>
      <c r="V29" s="11" t="e">
        <f>U29-(U29/#REF!)*#REF!</f>
        <v>#REF!</v>
      </c>
      <c r="W29" s="11" t="e">
        <f t="shared" si="9"/>
        <v>#REF!</v>
      </c>
      <c r="X29" s="11">
        <v>1720</v>
      </c>
    </row>
    <row r="30" spans="1:24" ht="25.5">
      <c r="A30" s="7">
        <v>36</v>
      </c>
      <c r="B30" s="8" t="s">
        <v>24</v>
      </c>
      <c r="C30" s="8" t="s">
        <v>417</v>
      </c>
      <c r="D30" s="7" t="s">
        <v>418</v>
      </c>
      <c r="E30" s="9" t="s">
        <v>39</v>
      </c>
      <c r="F30" s="10" t="e">
        <f>IF(#REF!&gt;30,30,#REF!)</f>
        <v>#REF!</v>
      </c>
      <c r="G30" s="10" t="e">
        <f>IF(#REF!&gt;500,500,#REF!)</f>
        <v>#REF!</v>
      </c>
      <c r="H30" s="11" t="e">
        <v>#REF!</v>
      </c>
      <c r="I30" s="11" t="e">
        <v>#REF!</v>
      </c>
      <c r="J30" s="11" t="e">
        <f t="shared" si="0"/>
        <v>#REF!</v>
      </c>
      <c r="K30" s="11" t="e">
        <f t="shared" si="1"/>
        <v>#REF!</v>
      </c>
      <c r="L30" s="11" t="e">
        <f>IF(K30&gt;#REF!,#REF!,K30)</f>
        <v>#REF!</v>
      </c>
      <c r="M30" s="11">
        <f t="shared" si="2"/>
        <v>0</v>
      </c>
      <c r="N30" s="11" t="e">
        <f t="shared" si="3"/>
        <v>#REF!</v>
      </c>
      <c r="O30" s="11" t="e">
        <v>#REF!</v>
      </c>
      <c r="P30" s="11" t="e">
        <f t="shared" si="4"/>
        <v>#REF!</v>
      </c>
      <c r="Q30" s="11" t="e">
        <f t="shared" si="5"/>
        <v>#REF!</v>
      </c>
      <c r="R30" s="11" t="e">
        <f t="shared" si="6"/>
        <v>#REF!</v>
      </c>
      <c r="S30" s="11" t="e">
        <f>R30-(R30/#REF!)*#REF!</f>
        <v>#REF!</v>
      </c>
      <c r="T30" s="11" t="e">
        <f t="shared" si="7"/>
        <v>#REF!</v>
      </c>
      <c r="U30" s="11" t="e">
        <f t="shared" si="8"/>
        <v>#REF!</v>
      </c>
      <c r="V30" s="11" t="e">
        <f>U30-(U30/#REF!)*#REF!</f>
        <v>#REF!</v>
      </c>
      <c r="W30" s="11" t="e">
        <f t="shared" si="9"/>
        <v>#REF!</v>
      </c>
      <c r="X30" s="11">
        <v>1313.2043248859131</v>
      </c>
    </row>
    <row r="31" spans="1:24" ht="25.5">
      <c r="A31" s="7">
        <v>37</v>
      </c>
      <c r="B31" s="8" t="s">
        <v>24</v>
      </c>
      <c r="C31" s="8" t="s">
        <v>289</v>
      </c>
      <c r="D31" s="7" t="s">
        <v>290</v>
      </c>
      <c r="E31" s="9" t="s">
        <v>27</v>
      </c>
      <c r="F31" s="10" t="e">
        <f>IF(#REF!&gt;30,30,#REF!)</f>
        <v>#REF!</v>
      </c>
      <c r="G31" s="10" t="e">
        <f>IF(#REF!&gt;500,500,#REF!)</f>
        <v>#REF!</v>
      </c>
      <c r="H31" s="11" t="e">
        <v>#REF!</v>
      </c>
      <c r="I31" s="11" t="e">
        <v>#REF!</v>
      </c>
      <c r="J31" s="11" t="e">
        <f t="shared" si="0"/>
        <v>#REF!</v>
      </c>
      <c r="K31" s="11" t="e">
        <f t="shared" si="1"/>
        <v>#REF!</v>
      </c>
      <c r="L31" s="11" t="e">
        <f>IF(K31&gt;#REF!,#REF!,K31)</f>
        <v>#REF!</v>
      </c>
      <c r="M31" s="11" t="e">
        <f t="shared" si="2"/>
        <v>#REF!</v>
      </c>
      <c r="N31" s="11">
        <f t="shared" si="3"/>
        <v>0</v>
      </c>
      <c r="O31" s="11" t="e">
        <v>#REF!</v>
      </c>
      <c r="P31" s="11" t="e">
        <f t="shared" si="4"/>
        <v>#REF!</v>
      </c>
      <c r="Q31" s="11" t="e">
        <f t="shared" si="5"/>
        <v>#REF!</v>
      </c>
      <c r="R31" s="11" t="e">
        <f t="shared" si="6"/>
        <v>#REF!</v>
      </c>
      <c r="S31" s="11" t="e">
        <f>R31-(R31/#REF!)*#REF!</f>
        <v>#REF!</v>
      </c>
      <c r="T31" s="11" t="e">
        <f t="shared" si="7"/>
        <v>#REF!</v>
      </c>
      <c r="U31" s="11" t="e">
        <f t="shared" si="8"/>
        <v>#REF!</v>
      </c>
      <c r="V31" s="11" t="e">
        <f>U31-(U31/#REF!)*#REF!</f>
        <v>#REF!</v>
      </c>
      <c r="W31" s="11" t="e">
        <f t="shared" si="9"/>
        <v>#REF!</v>
      </c>
      <c r="X31" s="11">
        <v>3017.6</v>
      </c>
    </row>
    <row r="32" spans="1:24" ht="25.5">
      <c r="A32" s="7">
        <v>38</v>
      </c>
      <c r="B32" s="8" t="s">
        <v>24</v>
      </c>
      <c r="C32" s="8" t="s">
        <v>400</v>
      </c>
      <c r="D32" s="7" t="s">
        <v>401</v>
      </c>
      <c r="E32" s="9" t="s">
        <v>20</v>
      </c>
      <c r="F32" s="10" t="e">
        <f>IF(#REF!&gt;30,30,#REF!)</f>
        <v>#REF!</v>
      </c>
      <c r="G32" s="10" t="e">
        <f>IF(#REF!&gt;500,500,#REF!)</f>
        <v>#REF!</v>
      </c>
      <c r="H32" s="11" t="e">
        <v>#REF!</v>
      </c>
      <c r="I32" s="11" t="e">
        <v>#REF!</v>
      </c>
      <c r="J32" s="11" t="e">
        <f t="shared" si="0"/>
        <v>#REF!</v>
      </c>
      <c r="K32" s="11" t="e">
        <f t="shared" si="1"/>
        <v>#REF!</v>
      </c>
      <c r="L32" s="11" t="e">
        <f>IF(K32&gt;#REF!,#REF!,K32)</f>
        <v>#REF!</v>
      </c>
      <c r="M32" s="11" t="e">
        <f t="shared" si="2"/>
        <v>#REF!</v>
      </c>
      <c r="N32" s="11">
        <f t="shared" si="3"/>
        <v>0</v>
      </c>
      <c r="O32" s="11" t="e">
        <v>#REF!</v>
      </c>
      <c r="P32" s="11" t="e">
        <f t="shared" si="4"/>
        <v>#REF!</v>
      </c>
      <c r="Q32" s="11" t="e">
        <f t="shared" si="5"/>
        <v>#REF!</v>
      </c>
      <c r="R32" s="11" t="e">
        <f t="shared" si="6"/>
        <v>#REF!</v>
      </c>
      <c r="S32" s="11" t="e">
        <f>R32-(R32/#REF!)*#REF!</f>
        <v>#REF!</v>
      </c>
      <c r="T32" s="11" t="e">
        <f t="shared" si="7"/>
        <v>#REF!</v>
      </c>
      <c r="U32" s="11" t="e">
        <f t="shared" si="8"/>
        <v>#REF!</v>
      </c>
      <c r="V32" s="11" t="e">
        <f>U32-(U32/#REF!)*#REF!</f>
        <v>#REF!</v>
      </c>
      <c r="W32" s="11" t="e">
        <f t="shared" si="9"/>
        <v>#REF!</v>
      </c>
      <c r="X32" s="11">
        <v>5670</v>
      </c>
    </row>
    <row r="33" spans="1:24" ht="25.5">
      <c r="A33" s="7">
        <v>39</v>
      </c>
      <c r="B33" s="8" t="s">
        <v>24</v>
      </c>
      <c r="C33" s="8" t="s">
        <v>374</v>
      </c>
      <c r="D33" s="7" t="s">
        <v>375</v>
      </c>
      <c r="E33" s="9" t="s">
        <v>39</v>
      </c>
      <c r="F33" s="10" t="e">
        <f>IF(#REF!&gt;30,30,#REF!)</f>
        <v>#REF!</v>
      </c>
      <c r="G33" s="10" t="e">
        <f>IF(#REF!&gt;500,500,#REF!)</f>
        <v>#REF!</v>
      </c>
      <c r="H33" s="11" t="e">
        <v>#REF!</v>
      </c>
      <c r="I33" s="11" t="e">
        <v>#REF!</v>
      </c>
      <c r="J33" s="11" t="e">
        <f t="shared" si="0"/>
        <v>#REF!</v>
      </c>
      <c r="K33" s="11" t="e">
        <f t="shared" si="1"/>
        <v>#REF!</v>
      </c>
      <c r="L33" s="11" t="e">
        <f>IF(K33&gt;#REF!,#REF!,K33)</f>
        <v>#REF!</v>
      </c>
      <c r="M33" s="11">
        <f t="shared" si="2"/>
        <v>0</v>
      </c>
      <c r="N33" s="11" t="e">
        <f t="shared" si="3"/>
        <v>#REF!</v>
      </c>
      <c r="O33" s="11" t="e">
        <v>#REF!</v>
      </c>
      <c r="P33" s="11" t="e">
        <f t="shared" si="4"/>
        <v>#REF!</v>
      </c>
      <c r="Q33" s="11" t="e">
        <f t="shared" si="5"/>
        <v>#REF!</v>
      </c>
      <c r="R33" s="11" t="e">
        <f t="shared" si="6"/>
        <v>#REF!</v>
      </c>
      <c r="S33" s="11" t="e">
        <f>R33-(R33/#REF!)*#REF!</f>
        <v>#REF!</v>
      </c>
      <c r="T33" s="11" t="e">
        <f t="shared" si="7"/>
        <v>#REF!</v>
      </c>
      <c r="U33" s="11" t="e">
        <f t="shared" si="8"/>
        <v>#REF!</v>
      </c>
      <c r="V33" s="11" t="e">
        <f>U33-(U33/#REF!)*#REF!</f>
        <v>#REF!</v>
      </c>
      <c r="W33" s="11" t="e">
        <f t="shared" si="9"/>
        <v>#REF!</v>
      </c>
      <c r="X33" s="11">
        <v>1590.013628133593</v>
      </c>
    </row>
    <row r="34" spans="1:24" ht="38.25">
      <c r="A34" s="7">
        <v>41</v>
      </c>
      <c r="B34" s="8" t="s">
        <v>24</v>
      </c>
      <c r="C34" s="8" t="s">
        <v>297</v>
      </c>
      <c r="D34" s="7" t="s">
        <v>298</v>
      </c>
      <c r="E34" s="9" t="s">
        <v>27</v>
      </c>
      <c r="F34" s="10" t="e">
        <f>IF(#REF!&gt;30,30,#REF!)</f>
        <v>#REF!</v>
      </c>
      <c r="G34" s="10" t="e">
        <f>IF(#REF!&gt;500,500,#REF!)</f>
        <v>#REF!</v>
      </c>
      <c r="H34" s="11" t="e">
        <v>#REF!</v>
      </c>
      <c r="I34" s="11" t="e">
        <v>#REF!</v>
      </c>
      <c r="J34" s="11" t="e">
        <f t="shared" si="0"/>
        <v>#REF!</v>
      </c>
      <c r="K34" s="11" t="e">
        <f t="shared" si="1"/>
        <v>#REF!</v>
      </c>
      <c r="L34" s="11" t="e">
        <f>IF(K34&gt;#REF!,#REF!,K34)</f>
        <v>#REF!</v>
      </c>
      <c r="M34" s="11" t="e">
        <f t="shared" si="2"/>
        <v>#REF!</v>
      </c>
      <c r="N34" s="11">
        <f t="shared" si="3"/>
        <v>0</v>
      </c>
      <c r="O34" s="11" t="e">
        <v>#REF!</v>
      </c>
      <c r="P34" s="11" t="e">
        <f t="shared" si="4"/>
        <v>#REF!</v>
      </c>
      <c r="Q34" s="11" t="e">
        <f t="shared" si="5"/>
        <v>#REF!</v>
      </c>
      <c r="R34" s="11" t="e">
        <f t="shared" si="6"/>
        <v>#REF!</v>
      </c>
      <c r="S34" s="11" t="e">
        <f>R34-(R34/#REF!)*#REF!</f>
        <v>#REF!</v>
      </c>
      <c r="T34" s="11" t="e">
        <f t="shared" si="7"/>
        <v>#REF!</v>
      </c>
      <c r="U34" s="11" t="e">
        <f t="shared" si="8"/>
        <v>#REF!</v>
      </c>
      <c r="V34" s="11" t="e">
        <f>U34-(U34/#REF!)*#REF!</f>
        <v>#REF!</v>
      </c>
      <c r="W34" s="11" t="e">
        <f t="shared" si="9"/>
        <v>#REF!</v>
      </c>
      <c r="X34" s="11">
        <v>889.6</v>
      </c>
    </row>
    <row r="35" spans="1:24" ht="25.5">
      <c r="A35" s="7">
        <v>42</v>
      </c>
      <c r="B35" s="8" t="s">
        <v>24</v>
      </c>
      <c r="C35" s="8" t="s">
        <v>282</v>
      </c>
      <c r="D35" s="7" t="s">
        <v>283</v>
      </c>
      <c r="E35" s="9" t="s">
        <v>27</v>
      </c>
      <c r="F35" s="10" t="e">
        <f>IF(#REF!&gt;30,30,#REF!)</f>
        <v>#REF!</v>
      </c>
      <c r="G35" s="10" t="e">
        <f>IF(#REF!&gt;500,500,#REF!)</f>
        <v>#REF!</v>
      </c>
      <c r="H35" s="11" t="e">
        <v>#REF!</v>
      </c>
      <c r="I35" s="11" t="e">
        <v>#REF!</v>
      </c>
      <c r="J35" s="11" t="e">
        <f aca="true" t="shared" si="10" ref="J35:J66">H35+I35</f>
        <v>#REF!</v>
      </c>
      <c r="K35" s="11" t="e">
        <f aca="true" t="shared" si="11" ref="K35:K66">IF(AND(J35&gt;0,J35&lt;1000),1000,J35)</f>
        <v>#REF!</v>
      </c>
      <c r="L35" s="11" t="e">
        <f>IF(K35&gt;#REF!,#REF!,K35)</f>
        <v>#REF!</v>
      </c>
      <c r="M35" s="11" t="e">
        <f aca="true" t="shared" si="12" ref="M35:M66">IF(E35="I.",L35,IF(E35="II.",L35*0.8,0))</f>
        <v>#REF!</v>
      </c>
      <c r="N35" s="11">
        <f aca="true" t="shared" si="13" ref="N35:N66">IF(E35="III.",L35,0)</f>
        <v>0</v>
      </c>
      <c r="O35" s="11" t="e">
        <v>#REF!</v>
      </c>
      <c r="P35" s="11" t="e">
        <f aca="true" t="shared" si="14" ref="P35:P66">IF(O35&gt;L35,L35,O35)</f>
        <v>#REF!</v>
      </c>
      <c r="Q35" s="11" t="e">
        <f aca="true" t="shared" si="15" ref="Q35:Q66">IF(AND(P35&gt;0,P35&lt;1000),1000-P35,0)</f>
        <v>#REF!</v>
      </c>
      <c r="R35" s="11" t="e">
        <f aca="true" t="shared" si="16" ref="R35:R66">IF(P35&gt;=1000,P35,0)</f>
        <v>#REF!</v>
      </c>
      <c r="S35" s="11" t="e">
        <f>R35-(R35/#REF!)*#REF!</f>
        <v>#REF!</v>
      </c>
      <c r="T35" s="11" t="e">
        <f aca="true" t="shared" si="17" ref="T35:T66">IF(AND(S35&gt;0,S35&lt;1000),1000-S35,0)</f>
        <v>#REF!</v>
      </c>
      <c r="U35" s="11" t="e">
        <f aca="true" t="shared" si="18" ref="U35:U66">IF(S35&gt;=1000,S35,0)</f>
        <v>#REF!</v>
      </c>
      <c r="V35" s="11" t="e">
        <f>U35-(U35/#REF!)*#REF!</f>
        <v>#REF!</v>
      </c>
      <c r="W35" s="11" t="e">
        <f aca="true" t="shared" si="19" ref="W35:W66">IF(V35&gt;0,V35,IF(T35&gt;0,1000,IF(Q35&gt;0,1000,P35)))</f>
        <v>#REF!</v>
      </c>
      <c r="X35" s="11">
        <v>4536</v>
      </c>
    </row>
    <row r="36" spans="1:24" ht="63.75">
      <c r="A36" s="7">
        <v>44</v>
      </c>
      <c r="B36" s="8" t="s">
        <v>24</v>
      </c>
      <c r="C36" s="8" t="s">
        <v>421</v>
      </c>
      <c r="D36" s="7" t="s">
        <v>422</v>
      </c>
      <c r="E36" s="9" t="s">
        <v>39</v>
      </c>
      <c r="F36" s="10" t="e">
        <f>IF(#REF!&gt;30,30,#REF!)</f>
        <v>#REF!</v>
      </c>
      <c r="G36" s="10" t="e">
        <f>IF(#REF!&gt;500,500,#REF!)</f>
        <v>#REF!</v>
      </c>
      <c r="H36" s="11" t="e">
        <v>#REF!</v>
      </c>
      <c r="I36" s="11" t="e">
        <v>#REF!</v>
      </c>
      <c r="J36" s="11" t="e">
        <f t="shared" si="10"/>
        <v>#REF!</v>
      </c>
      <c r="K36" s="11" t="e">
        <f t="shared" si="11"/>
        <v>#REF!</v>
      </c>
      <c r="L36" s="11" t="e">
        <f>IF(K36&gt;#REF!,#REF!,K36)</f>
        <v>#REF!</v>
      </c>
      <c r="M36" s="11">
        <f t="shared" si="12"/>
        <v>0</v>
      </c>
      <c r="N36" s="11" t="e">
        <f t="shared" si="13"/>
        <v>#REF!</v>
      </c>
      <c r="O36" s="11" t="e">
        <v>#REF!</v>
      </c>
      <c r="P36" s="11" t="e">
        <f t="shared" si="14"/>
        <v>#REF!</v>
      </c>
      <c r="Q36" s="11" t="e">
        <f t="shared" si="15"/>
        <v>#REF!</v>
      </c>
      <c r="R36" s="11" t="e">
        <f t="shared" si="16"/>
        <v>#REF!</v>
      </c>
      <c r="S36" s="11" t="e">
        <f>R36-(R36/#REF!)*#REF!</f>
        <v>#REF!</v>
      </c>
      <c r="T36" s="11" t="e">
        <f t="shared" si="17"/>
        <v>#REF!</v>
      </c>
      <c r="U36" s="11" t="e">
        <f t="shared" si="18"/>
        <v>#REF!</v>
      </c>
      <c r="V36" s="11" t="e">
        <f>U36-(U36/#REF!)*#REF!</f>
        <v>#REF!</v>
      </c>
      <c r="W36" s="11" t="e">
        <f t="shared" si="19"/>
        <v>#REF!</v>
      </c>
      <c r="X36" s="11">
        <v>2479.476697337039</v>
      </c>
    </row>
    <row r="37" spans="1:24" ht="25.5">
      <c r="A37" s="7">
        <v>45</v>
      </c>
      <c r="B37" s="8" t="s">
        <v>24</v>
      </c>
      <c r="C37" s="8" t="s">
        <v>366</v>
      </c>
      <c r="D37" s="7" t="s">
        <v>367</v>
      </c>
      <c r="E37" s="9" t="s">
        <v>27</v>
      </c>
      <c r="F37" s="10" t="e">
        <f>IF(#REF!&gt;30,30,#REF!)</f>
        <v>#REF!</v>
      </c>
      <c r="G37" s="10" t="e">
        <f>IF(#REF!&gt;500,500,#REF!)</f>
        <v>#REF!</v>
      </c>
      <c r="H37" s="11" t="e">
        <v>#REF!</v>
      </c>
      <c r="I37" s="11" t="e">
        <v>#REF!</v>
      </c>
      <c r="J37" s="11" t="e">
        <f t="shared" si="10"/>
        <v>#REF!</v>
      </c>
      <c r="K37" s="11" t="e">
        <f t="shared" si="11"/>
        <v>#REF!</v>
      </c>
      <c r="L37" s="11" t="e">
        <f>IF(K37&gt;#REF!,#REF!,K37)</f>
        <v>#REF!</v>
      </c>
      <c r="M37" s="11" t="e">
        <f t="shared" si="12"/>
        <v>#REF!</v>
      </c>
      <c r="N37" s="11">
        <f t="shared" si="13"/>
        <v>0</v>
      </c>
      <c r="O37" s="11" t="e">
        <v>#REF!</v>
      </c>
      <c r="P37" s="11" t="e">
        <f t="shared" si="14"/>
        <v>#REF!</v>
      </c>
      <c r="Q37" s="11" t="e">
        <f t="shared" si="15"/>
        <v>#REF!</v>
      </c>
      <c r="R37" s="11" t="e">
        <f t="shared" si="16"/>
        <v>#REF!</v>
      </c>
      <c r="S37" s="11" t="e">
        <f>R37-(R37/#REF!)*#REF!</f>
        <v>#REF!</v>
      </c>
      <c r="T37" s="11" t="e">
        <f t="shared" si="17"/>
        <v>#REF!</v>
      </c>
      <c r="U37" s="11" t="e">
        <f t="shared" si="18"/>
        <v>#REF!</v>
      </c>
      <c r="V37" s="11" t="e">
        <f>U37-(U37/#REF!)*#REF!</f>
        <v>#REF!</v>
      </c>
      <c r="W37" s="11" t="e">
        <f t="shared" si="19"/>
        <v>#REF!</v>
      </c>
      <c r="X37" s="11">
        <v>2956.8</v>
      </c>
    </row>
    <row r="38" spans="1:24" ht="25.5">
      <c r="A38" s="7">
        <v>46</v>
      </c>
      <c r="B38" s="8" t="s">
        <v>24</v>
      </c>
      <c r="C38" s="8" t="s">
        <v>303</v>
      </c>
      <c r="D38" s="7" t="s">
        <v>304</v>
      </c>
      <c r="E38" s="9" t="s">
        <v>27</v>
      </c>
      <c r="F38" s="10" t="e">
        <f>IF(#REF!&gt;30,30,#REF!)</f>
        <v>#REF!</v>
      </c>
      <c r="G38" s="10" t="e">
        <f>IF(#REF!&gt;500,500,#REF!)</f>
        <v>#REF!</v>
      </c>
      <c r="H38" s="11" t="e">
        <v>#REF!</v>
      </c>
      <c r="I38" s="11" t="e">
        <v>#REF!</v>
      </c>
      <c r="J38" s="11" t="e">
        <f t="shared" si="10"/>
        <v>#REF!</v>
      </c>
      <c r="K38" s="11" t="e">
        <f t="shared" si="11"/>
        <v>#REF!</v>
      </c>
      <c r="L38" s="11" t="e">
        <f>IF(K38&gt;#REF!,#REF!,K38)</f>
        <v>#REF!</v>
      </c>
      <c r="M38" s="11" t="e">
        <f t="shared" si="12"/>
        <v>#REF!</v>
      </c>
      <c r="N38" s="11">
        <f t="shared" si="13"/>
        <v>0</v>
      </c>
      <c r="O38" s="11" t="e">
        <v>#REF!</v>
      </c>
      <c r="P38" s="11" t="e">
        <f t="shared" si="14"/>
        <v>#REF!</v>
      </c>
      <c r="Q38" s="11" t="e">
        <f t="shared" si="15"/>
        <v>#REF!</v>
      </c>
      <c r="R38" s="11" t="e">
        <f t="shared" si="16"/>
        <v>#REF!</v>
      </c>
      <c r="S38" s="11" t="e">
        <f>R38-(R38/#REF!)*#REF!</f>
        <v>#REF!</v>
      </c>
      <c r="T38" s="11" t="e">
        <f t="shared" si="17"/>
        <v>#REF!</v>
      </c>
      <c r="U38" s="11" t="e">
        <f t="shared" si="18"/>
        <v>#REF!</v>
      </c>
      <c r="V38" s="11" t="e">
        <f>U38-(U38/#REF!)*#REF!</f>
        <v>#REF!</v>
      </c>
      <c r="W38" s="11" t="e">
        <f t="shared" si="19"/>
        <v>#REF!</v>
      </c>
      <c r="X38" s="11">
        <v>918.4</v>
      </c>
    </row>
    <row r="39" spans="1:24" ht="38.25">
      <c r="A39" s="7">
        <v>48</v>
      </c>
      <c r="B39" s="8" t="s">
        <v>24</v>
      </c>
      <c r="C39" s="8" t="s">
        <v>331</v>
      </c>
      <c r="D39" s="7" t="s">
        <v>332</v>
      </c>
      <c r="E39" s="9" t="s">
        <v>27</v>
      </c>
      <c r="F39" s="10" t="e">
        <f>IF(#REF!&gt;30,30,#REF!)</f>
        <v>#REF!</v>
      </c>
      <c r="G39" s="10" t="e">
        <f>IF(#REF!&gt;500,500,#REF!)</f>
        <v>#REF!</v>
      </c>
      <c r="H39" s="11" t="e">
        <v>#REF!</v>
      </c>
      <c r="I39" s="11" t="e">
        <v>#REF!</v>
      </c>
      <c r="J39" s="11" t="e">
        <f t="shared" si="10"/>
        <v>#REF!</v>
      </c>
      <c r="K39" s="11" t="e">
        <f t="shared" si="11"/>
        <v>#REF!</v>
      </c>
      <c r="L39" s="11" t="e">
        <f>IF(K39&gt;#REF!,#REF!,K39)</f>
        <v>#REF!</v>
      </c>
      <c r="M39" s="11" t="e">
        <f t="shared" si="12"/>
        <v>#REF!</v>
      </c>
      <c r="N39" s="11">
        <f t="shared" si="13"/>
        <v>0</v>
      </c>
      <c r="O39" s="11" t="e">
        <v>#REF!</v>
      </c>
      <c r="P39" s="11" t="e">
        <f t="shared" si="14"/>
        <v>#REF!</v>
      </c>
      <c r="Q39" s="11" t="e">
        <f t="shared" si="15"/>
        <v>#REF!</v>
      </c>
      <c r="R39" s="11" t="e">
        <f t="shared" si="16"/>
        <v>#REF!</v>
      </c>
      <c r="S39" s="11" t="e">
        <f>R39-(R39/#REF!)*#REF!</f>
        <v>#REF!</v>
      </c>
      <c r="T39" s="11" t="e">
        <f t="shared" si="17"/>
        <v>#REF!</v>
      </c>
      <c r="U39" s="11" t="e">
        <f t="shared" si="18"/>
        <v>#REF!</v>
      </c>
      <c r="V39" s="11" t="e">
        <f>U39-(U39/#REF!)*#REF!</f>
        <v>#REF!</v>
      </c>
      <c r="W39" s="11" t="e">
        <f t="shared" si="19"/>
        <v>#REF!</v>
      </c>
      <c r="X39" s="11">
        <v>1663.2</v>
      </c>
    </row>
    <row r="40" spans="1:24" ht="25.5">
      <c r="A40" s="7">
        <v>49</v>
      </c>
      <c r="B40" s="8" t="s">
        <v>24</v>
      </c>
      <c r="C40" s="8" t="s">
        <v>268</v>
      </c>
      <c r="D40" s="7" t="s">
        <v>269</v>
      </c>
      <c r="E40" s="9" t="s">
        <v>20</v>
      </c>
      <c r="F40" s="10" t="e">
        <f>IF(#REF!&gt;30,30,#REF!)</f>
        <v>#REF!</v>
      </c>
      <c r="G40" s="10" t="e">
        <f>IF(#REF!&gt;500,500,#REF!)</f>
        <v>#REF!</v>
      </c>
      <c r="H40" s="11" t="e">
        <v>#REF!</v>
      </c>
      <c r="I40" s="11" t="e">
        <v>#REF!</v>
      </c>
      <c r="J40" s="11" t="e">
        <f t="shared" si="10"/>
        <v>#REF!</v>
      </c>
      <c r="K40" s="11" t="e">
        <f t="shared" si="11"/>
        <v>#REF!</v>
      </c>
      <c r="L40" s="11" t="e">
        <f>IF(K40&gt;#REF!,#REF!,K40)</f>
        <v>#REF!</v>
      </c>
      <c r="M40" s="11" t="e">
        <f t="shared" si="12"/>
        <v>#REF!</v>
      </c>
      <c r="N40" s="11">
        <f t="shared" si="13"/>
        <v>0</v>
      </c>
      <c r="O40" s="11" t="e">
        <v>#REF!</v>
      </c>
      <c r="P40" s="11" t="e">
        <f t="shared" si="14"/>
        <v>#REF!</v>
      </c>
      <c r="Q40" s="11" t="e">
        <f t="shared" si="15"/>
        <v>#REF!</v>
      </c>
      <c r="R40" s="11" t="e">
        <f t="shared" si="16"/>
        <v>#REF!</v>
      </c>
      <c r="S40" s="11" t="e">
        <f>R40-(R40/#REF!)*#REF!</f>
        <v>#REF!</v>
      </c>
      <c r="T40" s="11" t="e">
        <f t="shared" si="17"/>
        <v>#REF!</v>
      </c>
      <c r="U40" s="11" t="e">
        <f t="shared" si="18"/>
        <v>#REF!</v>
      </c>
      <c r="V40" s="11" t="e">
        <f>U40-(U40/#REF!)*#REF!</f>
        <v>#REF!</v>
      </c>
      <c r="W40" s="11" t="e">
        <f t="shared" si="19"/>
        <v>#REF!</v>
      </c>
      <c r="X40" s="11">
        <v>3591</v>
      </c>
    </row>
    <row r="41" spans="1:24" ht="25.5">
      <c r="A41" s="7">
        <v>50</v>
      </c>
      <c r="B41" s="8" t="s">
        <v>24</v>
      </c>
      <c r="C41" s="8" t="s">
        <v>275</v>
      </c>
      <c r="D41" s="7" t="s">
        <v>276</v>
      </c>
      <c r="E41" s="9" t="s">
        <v>20</v>
      </c>
      <c r="F41" s="10" t="e">
        <f>IF(#REF!&gt;30,30,#REF!)</f>
        <v>#REF!</v>
      </c>
      <c r="G41" s="10" t="e">
        <f>IF(#REF!&gt;500,500,#REF!)</f>
        <v>#REF!</v>
      </c>
      <c r="H41" s="11" t="e">
        <v>#REF!</v>
      </c>
      <c r="I41" s="11" t="e">
        <v>#REF!</v>
      </c>
      <c r="J41" s="11" t="e">
        <f t="shared" si="10"/>
        <v>#REF!</v>
      </c>
      <c r="K41" s="11" t="e">
        <f t="shared" si="11"/>
        <v>#REF!</v>
      </c>
      <c r="L41" s="11" t="e">
        <f>IF(K41&gt;#REF!,#REF!,K41)</f>
        <v>#REF!</v>
      </c>
      <c r="M41" s="11" t="e">
        <f t="shared" si="12"/>
        <v>#REF!</v>
      </c>
      <c r="N41" s="11">
        <f t="shared" si="13"/>
        <v>0</v>
      </c>
      <c r="O41" s="11" t="e">
        <v>#REF!</v>
      </c>
      <c r="P41" s="11" t="e">
        <f t="shared" si="14"/>
        <v>#REF!</v>
      </c>
      <c r="Q41" s="11" t="e">
        <f t="shared" si="15"/>
        <v>#REF!</v>
      </c>
      <c r="R41" s="11" t="e">
        <f t="shared" si="16"/>
        <v>#REF!</v>
      </c>
      <c r="S41" s="11" t="e">
        <f>R41-(R41/#REF!)*#REF!</f>
        <v>#REF!</v>
      </c>
      <c r="T41" s="11" t="e">
        <f t="shared" si="17"/>
        <v>#REF!</v>
      </c>
      <c r="U41" s="11" t="e">
        <f t="shared" si="18"/>
        <v>#REF!</v>
      </c>
      <c r="V41" s="11" t="e">
        <f>U41-(U41/#REF!)*#REF!</f>
        <v>#REF!</v>
      </c>
      <c r="W41" s="11" t="e">
        <f t="shared" si="19"/>
        <v>#REF!</v>
      </c>
      <c r="X41" s="11">
        <v>4428</v>
      </c>
    </row>
    <row r="42" spans="1:24" ht="25.5">
      <c r="A42" s="7">
        <v>52</v>
      </c>
      <c r="B42" s="8" t="s">
        <v>24</v>
      </c>
      <c r="C42" s="8" t="s">
        <v>364</v>
      </c>
      <c r="D42" s="7" t="s">
        <v>365</v>
      </c>
      <c r="E42" s="9" t="s">
        <v>27</v>
      </c>
      <c r="F42" s="10" t="e">
        <f>IF(#REF!&gt;30,30,#REF!)</f>
        <v>#REF!</v>
      </c>
      <c r="G42" s="10" t="e">
        <f>IF(#REF!&gt;500,500,#REF!)</f>
        <v>#REF!</v>
      </c>
      <c r="H42" s="11" t="e">
        <v>#REF!</v>
      </c>
      <c r="I42" s="11" t="e">
        <v>#REF!</v>
      </c>
      <c r="J42" s="11" t="e">
        <f t="shared" si="10"/>
        <v>#REF!</v>
      </c>
      <c r="K42" s="11" t="e">
        <f t="shared" si="11"/>
        <v>#REF!</v>
      </c>
      <c r="L42" s="11" t="e">
        <f>IF(K42&gt;#REF!,#REF!,K42)</f>
        <v>#REF!</v>
      </c>
      <c r="M42" s="11" t="e">
        <f t="shared" si="12"/>
        <v>#REF!</v>
      </c>
      <c r="N42" s="11">
        <f t="shared" si="13"/>
        <v>0</v>
      </c>
      <c r="O42" s="11" t="e">
        <v>#REF!</v>
      </c>
      <c r="P42" s="11" t="e">
        <f t="shared" si="14"/>
        <v>#REF!</v>
      </c>
      <c r="Q42" s="11" t="e">
        <f t="shared" si="15"/>
        <v>#REF!</v>
      </c>
      <c r="R42" s="11" t="e">
        <f t="shared" si="16"/>
        <v>#REF!</v>
      </c>
      <c r="S42" s="11" t="e">
        <f>R42-(R42/#REF!)*#REF!</f>
        <v>#REF!</v>
      </c>
      <c r="T42" s="11" t="e">
        <f t="shared" si="17"/>
        <v>#REF!</v>
      </c>
      <c r="U42" s="11" t="e">
        <f t="shared" si="18"/>
        <v>#REF!</v>
      </c>
      <c r="V42" s="11" t="e">
        <f>U42-(U42/#REF!)*#REF!</f>
        <v>#REF!</v>
      </c>
      <c r="W42" s="11" t="e">
        <f t="shared" si="19"/>
        <v>#REF!</v>
      </c>
      <c r="X42" s="11">
        <v>2001.6</v>
      </c>
    </row>
    <row r="43" spans="1:24" ht="25.5">
      <c r="A43" s="7">
        <v>53</v>
      </c>
      <c r="B43" s="8" t="s">
        <v>24</v>
      </c>
      <c r="C43" s="8" t="s">
        <v>333</v>
      </c>
      <c r="D43" s="7" t="s">
        <v>334</v>
      </c>
      <c r="E43" s="9" t="s">
        <v>27</v>
      </c>
      <c r="F43" s="10" t="e">
        <f>IF(#REF!&gt;30,30,#REF!)</f>
        <v>#REF!</v>
      </c>
      <c r="G43" s="10" t="e">
        <f>IF(#REF!&gt;500,500,#REF!)</f>
        <v>#REF!</v>
      </c>
      <c r="H43" s="11" t="e">
        <v>#REF!</v>
      </c>
      <c r="I43" s="11" t="e">
        <v>#REF!</v>
      </c>
      <c r="J43" s="11" t="e">
        <f t="shared" si="10"/>
        <v>#REF!</v>
      </c>
      <c r="K43" s="11" t="e">
        <f t="shared" si="11"/>
        <v>#REF!</v>
      </c>
      <c r="L43" s="11" t="e">
        <f>IF(K43&gt;#REF!,#REF!,K43)</f>
        <v>#REF!</v>
      </c>
      <c r="M43" s="11" t="e">
        <f t="shared" si="12"/>
        <v>#REF!</v>
      </c>
      <c r="N43" s="11">
        <f t="shared" si="13"/>
        <v>0</v>
      </c>
      <c r="O43" s="11" t="e">
        <v>#REF!</v>
      </c>
      <c r="P43" s="11" t="e">
        <f t="shared" si="14"/>
        <v>#REF!</v>
      </c>
      <c r="Q43" s="11" t="e">
        <f t="shared" si="15"/>
        <v>#REF!</v>
      </c>
      <c r="R43" s="11" t="e">
        <f t="shared" si="16"/>
        <v>#REF!</v>
      </c>
      <c r="S43" s="11" t="e">
        <f>R43-(R43/#REF!)*#REF!</f>
        <v>#REF!</v>
      </c>
      <c r="T43" s="11" t="e">
        <f t="shared" si="17"/>
        <v>#REF!</v>
      </c>
      <c r="U43" s="11" t="e">
        <f t="shared" si="18"/>
        <v>#REF!</v>
      </c>
      <c r="V43" s="11" t="e">
        <f>U43-(U43/#REF!)*#REF!</f>
        <v>#REF!</v>
      </c>
      <c r="W43" s="11" t="e">
        <f t="shared" si="19"/>
        <v>#REF!</v>
      </c>
      <c r="X43" s="11">
        <v>1556.8</v>
      </c>
    </row>
    <row r="44" spans="1:24" ht="63.75">
      <c r="A44" s="7">
        <v>54</v>
      </c>
      <c r="B44" s="8" t="s">
        <v>24</v>
      </c>
      <c r="C44" s="8" t="s">
        <v>259</v>
      </c>
      <c r="D44" s="7" t="s">
        <v>260</v>
      </c>
      <c r="E44" s="9" t="s">
        <v>20</v>
      </c>
      <c r="F44" s="10" t="e">
        <f>IF(#REF!&gt;30,30,#REF!)</f>
        <v>#REF!</v>
      </c>
      <c r="G44" s="10" t="e">
        <f>IF(#REF!&gt;500,500,#REF!)</f>
        <v>#REF!</v>
      </c>
      <c r="H44" s="11" t="e">
        <v>#REF!</v>
      </c>
      <c r="I44" s="11" t="e">
        <v>#REF!</v>
      </c>
      <c r="J44" s="11" t="e">
        <f t="shared" si="10"/>
        <v>#REF!</v>
      </c>
      <c r="K44" s="11" t="e">
        <f t="shared" si="11"/>
        <v>#REF!</v>
      </c>
      <c r="L44" s="11" t="e">
        <f>IF(K44&gt;#REF!,#REF!,K44)</f>
        <v>#REF!</v>
      </c>
      <c r="M44" s="11" t="e">
        <f t="shared" si="12"/>
        <v>#REF!</v>
      </c>
      <c r="N44" s="11">
        <f t="shared" si="13"/>
        <v>0</v>
      </c>
      <c r="O44" s="11" t="e">
        <v>#REF!</v>
      </c>
      <c r="P44" s="11" t="e">
        <f t="shared" si="14"/>
        <v>#REF!</v>
      </c>
      <c r="Q44" s="11" t="e">
        <f t="shared" si="15"/>
        <v>#REF!</v>
      </c>
      <c r="R44" s="11" t="e">
        <f t="shared" si="16"/>
        <v>#REF!</v>
      </c>
      <c r="S44" s="11" t="e">
        <f>R44-(R44/#REF!)*#REF!</f>
        <v>#REF!</v>
      </c>
      <c r="T44" s="11" t="e">
        <f t="shared" si="17"/>
        <v>#REF!</v>
      </c>
      <c r="U44" s="11" t="e">
        <f t="shared" si="18"/>
        <v>#REF!</v>
      </c>
      <c r="V44" s="11" t="e">
        <f>U44-(U44/#REF!)*#REF!</f>
        <v>#REF!</v>
      </c>
      <c r="W44" s="11" t="e">
        <f t="shared" si="19"/>
        <v>#REF!</v>
      </c>
      <c r="X44" s="11">
        <v>4158</v>
      </c>
    </row>
    <row r="45" spans="1:42" s="14" customFormat="1" ht="89.25">
      <c r="A45" s="7">
        <v>55</v>
      </c>
      <c r="B45" s="8" t="s">
        <v>24</v>
      </c>
      <c r="C45" s="8" t="s">
        <v>25</v>
      </c>
      <c r="D45" s="7" t="s">
        <v>26</v>
      </c>
      <c r="E45" s="9" t="s">
        <v>27</v>
      </c>
      <c r="F45" s="10" t="e">
        <f>IF(#REF!&gt;30,30,#REF!)</f>
        <v>#REF!</v>
      </c>
      <c r="G45" s="10" t="e">
        <f>IF(#REF!&gt;500,500,#REF!)</f>
        <v>#REF!</v>
      </c>
      <c r="H45" s="11" t="e">
        <v>#REF!</v>
      </c>
      <c r="I45" s="11" t="e">
        <v>#REF!</v>
      </c>
      <c r="J45" s="11" t="e">
        <f t="shared" si="10"/>
        <v>#REF!</v>
      </c>
      <c r="K45" s="11" t="e">
        <f t="shared" si="11"/>
        <v>#REF!</v>
      </c>
      <c r="L45" s="11" t="e">
        <f>IF(K45&gt;#REF!,#REF!,K45)</f>
        <v>#REF!</v>
      </c>
      <c r="M45" s="11" t="e">
        <f t="shared" si="12"/>
        <v>#REF!</v>
      </c>
      <c r="N45" s="11">
        <f t="shared" si="13"/>
        <v>0</v>
      </c>
      <c r="O45" s="11" t="e">
        <v>#REF!</v>
      </c>
      <c r="P45" s="11" t="e">
        <f t="shared" si="14"/>
        <v>#REF!</v>
      </c>
      <c r="Q45" s="11" t="e">
        <f t="shared" si="15"/>
        <v>#REF!</v>
      </c>
      <c r="R45" s="11" t="e">
        <f t="shared" si="16"/>
        <v>#REF!</v>
      </c>
      <c r="S45" s="11" t="e">
        <f>R45-(R45/#REF!)*#REF!</f>
        <v>#REF!</v>
      </c>
      <c r="T45" s="11" t="e">
        <f t="shared" si="17"/>
        <v>#REF!</v>
      </c>
      <c r="U45" s="11" t="e">
        <f t="shared" si="18"/>
        <v>#REF!</v>
      </c>
      <c r="V45" s="11" t="e">
        <f>U45-(U45/#REF!)*#REF!</f>
        <v>#REF!</v>
      </c>
      <c r="W45" s="11" t="e">
        <f t="shared" si="19"/>
        <v>#REF!</v>
      </c>
      <c r="X45" s="11">
        <v>1968</v>
      </c>
      <c r="Y45" s="13"/>
      <c r="Z45" s="13"/>
      <c r="AA45" s="13"/>
      <c r="AB45" s="13"/>
      <c r="AC45" s="13"/>
      <c r="AD45" s="13"/>
      <c r="AE45" s="13"/>
      <c r="AF45" s="13"/>
      <c r="AG45" s="13"/>
      <c r="AH45" s="13"/>
      <c r="AI45" s="13"/>
      <c r="AJ45" s="13"/>
      <c r="AK45" s="13"/>
      <c r="AL45" s="13"/>
      <c r="AM45" s="13"/>
      <c r="AN45" s="13"/>
      <c r="AO45" s="13"/>
      <c r="AP45" s="13"/>
    </row>
    <row r="46" spans="1:24" ht="38.25">
      <c r="A46" s="7">
        <v>56</v>
      </c>
      <c r="B46" s="8" t="s">
        <v>24</v>
      </c>
      <c r="C46" s="8" t="s">
        <v>337</v>
      </c>
      <c r="D46" s="7" t="s">
        <v>338</v>
      </c>
      <c r="E46" s="9" t="s">
        <v>27</v>
      </c>
      <c r="F46" s="10" t="e">
        <f>IF(#REF!&gt;30,30,#REF!)</f>
        <v>#REF!</v>
      </c>
      <c r="G46" s="10" t="e">
        <f>IF(#REF!&gt;500,500,#REF!)</f>
        <v>#REF!</v>
      </c>
      <c r="H46" s="11" t="e">
        <v>#REF!</v>
      </c>
      <c r="I46" s="11" t="e">
        <v>#REF!</v>
      </c>
      <c r="J46" s="11" t="e">
        <f t="shared" si="10"/>
        <v>#REF!</v>
      </c>
      <c r="K46" s="11" t="e">
        <f t="shared" si="11"/>
        <v>#REF!</v>
      </c>
      <c r="L46" s="11" t="e">
        <f>IF(K46&gt;#REF!,#REF!,K46)</f>
        <v>#REF!</v>
      </c>
      <c r="M46" s="11" t="e">
        <f t="shared" si="12"/>
        <v>#REF!</v>
      </c>
      <c r="N46" s="11">
        <f t="shared" si="13"/>
        <v>0</v>
      </c>
      <c r="O46" s="11" t="e">
        <v>#REF!</v>
      </c>
      <c r="P46" s="11" t="e">
        <f t="shared" si="14"/>
        <v>#REF!</v>
      </c>
      <c r="Q46" s="11" t="e">
        <f t="shared" si="15"/>
        <v>#REF!</v>
      </c>
      <c r="R46" s="11" t="e">
        <f t="shared" si="16"/>
        <v>#REF!</v>
      </c>
      <c r="S46" s="11" t="e">
        <f>R46-(R46/#REF!)*#REF!</f>
        <v>#REF!</v>
      </c>
      <c r="T46" s="11" t="e">
        <f t="shared" si="17"/>
        <v>#REF!</v>
      </c>
      <c r="U46" s="11" t="e">
        <f t="shared" si="18"/>
        <v>#REF!</v>
      </c>
      <c r="V46" s="11" t="e">
        <f>U46-(U46/#REF!)*#REF!</f>
        <v>#REF!</v>
      </c>
      <c r="W46" s="11" t="e">
        <f t="shared" si="19"/>
        <v>#REF!</v>
      </c>
      <c r="X46" s="11">
        <v>2001.6</v>
      </c>
    </row>
    <row r="47" spans="1:24" ht="25.5">
      <c r="A47" s="7">
        <v>57</v>
      </c>
      <c r="B47" s="8" t="s">
        <v>24</v>
      </c>
      <c r="C47" s="8" t="s">
        <v>37</v>
      </c>
      <c r="D47" s="7" t="s">
        <v>38</v>
      </c>
      <c r="E47" s="9" t="s">
        <v>39</v>
      </c>
      <c r="F47" s="10" t="e">
        <f>IF(#REF!&gt;30,30,#REF!)</f>
        <v>#REF!</v>
      </c>
      <c r="G47" s="10" t="e">
        <f>IF(#REF!&gt;500,500,#REF!)</f>
        <v>#REF!</v>
      </c>
      <c r="H47" s="11" t="e">
        <v>#REF!</v>
      </c>
      <c r="I47" s="11" t="e">
        <v>#REF!</v>
      </c>
      <c r="J47" s="11" t="e">
        <f t="shared" si="10"/>
        <v>#REF!</v>
      </c>
      <c r="K47" s="11" t="e">
        <f t="shared" si="11"/>
        <v>#REF!</v>
      </c>
      <c r="L47" s="11" t="e">
        <f>IF(K47&gt;#REF!,#REF!,K47)</f>
        <v>#REF!</v>
      </c>
      <c r="M47" s="11">
        <f t="shared" si="12"/>
        <v>0</v>
      </c>
      <c r="N47" s="11" t="e">
        <f t="shared" si="13"/>
        <v>#REF!</v>
      </c>
      <c r="O47" s="11" t="e">
        <v>#REF!</v>
      </c>
      <c r="P47" s="11" t="e">
        <f t="shared" si="14"/>
        <v>#REF!</v>
      </c>
      <c r="Q47" s="11" t="e">
        <f t="shared" si="15"/>
        <v>#REF!</v>
      </c>
      <c r="R47" s="11" t="e">
        <f t="shared" si="16"/>
        <v>#REF!</v>
      </c>
      <c r="S47" s="11" t="e">
        <f>R47-(R47/#REF!)*#REF!</f>
        <v>#REF!</v>
      </c>
      <c r="T47" s="11" t="e">
        <f t="shared" si="17"/>
        <v>#REF!</v>
      </c>
      <c r="U47" s="11" t="e">
        <f t="shared" si="18"/>
        <v>#REF!</v>
      </c>
      <c r="V47" s="11" t="e">
        <f>U47-(U47/#REF!)*#REF!</f>
        <v>#REF!</v>
      </c>
      <c r="W47" s="11" t="e">
        <f t="shared" si="19"/>
        <v>#REF!</v>
      </c>
      <c r="X47" s="11">
        <v>1689.3894798919428</v>
      </c>
    </row>
    <row r="48" spans="1:24" ht="25.5">
      <c r="A48" s="7">
        <v>59</v>
      </c>
      <c r="B48" s="8" t="s">
        <v>43</v>
      </c>
      <c r="C48" s="8" t="s">
        <v>44</v>
      </c>
      <c r="D48" s="7" t="s">
        <v>45</v>
      </c>
      <c r="E48" s="9" t="s">
        <v>39</v>
      </c>
      <c r="F48" s="10" t="e">
        <f>IF(#REF!&gt;30,30,#REF!)</f>
        <v>#REF!</v>
      </c>
      <c r="G48" s="10" t="e">
        <f>IF(#REF!&gt;500,500,#REF!)</f>
        <v>#REF!</v>
      </c>
      <c r="H48" s="11" t="e">
        <v>#REF!</v>
      </c>
      <c r="I48" s="11" t="e">
        <v>#REF!</v>
      </c>
      <c r="J48" s="11" t="e">
        <f t="shared" si="10"/>
        <v>#REF!</v>
      </c>
      <c r="K48" s="11" t="e">
        <f t="shared" si="11"/>
        <v>#REF!</v>
      </c>
      <c r="L48" s="11" t="e">
        <f>IF(K48&gt;#REF!,#REF!,K48)</f>
        <v>#REF!</v>
      </c>
      <c r="M48" s="11">
        <f t="shared" si="12"/>
        <v>0</v>
      </c>
      <c r="N48" s="11" t="e">
        <f t="shared" si="13"/>
        <v>#REF!</v>
      </c>
      <c r="O48" s="11" t="e">
        <v>#REF!</v>
      </c>
      <c r="P48" s="11" t="e">
        <f t="shared" si="14"/>
        <v>#REF!</v>
      </c>
      <c r="Q48" s="11" t="e">
        <f t="shared" si="15"/>
        <v>#REF!</v>
      </c>
      <c r="R48" s="11" t="e">
        <f t="shared" si="16"/>
        <v>#REF!</v>
      </c>
      <c r="S48" s="11" t="e">
        <f>R48-(R48/#REF!)*#REF!</f>
        <v>#REF!</v>
      </c>
      <c r="T48" s="11" t="e">
        <f t="shared" si="17"/>
        <v>#REF!</v>
      </c>
      <c r="U48" s="11" t="e">
        <f t="shared" si="18"/>
        <v>#REF!</v>
      </c>
      <c r="V48" s="11" t="e">
        <f>U48-(U48/#REF!)*#REF!</f>
        <v>#REF!</v>
      </c>
      <c r="W48" s="11" t="e">
        <f t="shared" si="19"/>
        <v>#REF!</v>
      </c>
      <c r="X48" s="11">
        <v>1000</v>
      </c>
    </row>
    <row r="49" spans="1:24" ht="25.5">
      <c r="A49" s="7">
        <v>61</v>
      </c>
      <c r="B49" s="8" t="s">
        <v>24</v>
      </c>
      <c r="C49" s="8" t="s">
        <v>308</v>
      </c>
      <c r="D49" s="7" t="s">
        <v>309</v>
      </c>
      <c r="E49" s="9" t="s">
        <v>27</v>
      </c>
      <c r="F49" s="10" t="e">
        <f>IF(#REF!&gt;30,30,#REF!)</f>
        <v>#REF!</v>
      </c>
      <c r="G49" s="10" t="e">
        <f>IF(#REF!&gt;500,500,#REF!)</f>
        <v>#REF!</v>
      </c>
      <c r="H49" s="11" t="e">
        <v>#REF!</v>
      </c>
      <c r="I49" s="11" t="e">
        <v>#REF!</v>
      </c>
      <c r="J49" s="11" t="e">
        <f t="shared" si="10"/>
        <v>#REF!</v>
      </c>
      <c r="K49" s="11" t="e">
        <f t="shared" si="11"/>
        <v>#REF!</v>
      </c>
      <c r="L49" s="11" t="e">
        <f>IF(K49&gt;#REF!,#REF!,K49)</f>
        <v>#REF!</v>
      </c>
      <c r="M49" s="11" t="e">
        <f t="shared" si="12"/>
        <v>#REF!</v>
      </c>
      <c r="N49" s="11">
        <f t="shared" si="13"/>
        <v>0</v>
      </c>
      <c r="O49" s="11" t="e">
        <v>#REF!</v>
      </c>
      <c r="P49" s="11" t="e">
        <f t="shared" si="14"/>
        <v>#REF!</v>
      </c>
      <c r="Q49" s="11" t="e">
        <f t="shared" si="15"/>
        <v>#REF!</v>
      </c>
      <c r="R49" s="11" t="e">
        <f t="shared" si="16"/>
        <v>#REF!</v>
      </c>
      <c r="S49" s="11" t="e">
        <f>R49-(R49/#REF!)*#REF!</f>
        <v>#REF!</v>
      </c>
      <c r="T49" s="11" t="e">
        <f t="shared" si="17"/>
        <v>#REF!</v>
      </c>
      <c r="U49" s="11" t="e">
        <f t="shared" si="18"/>
        <v>#REF!</v>
      </c>
      <c r="V49" s="11" t="e">
        <f>U49-(U49/#REF!)*#REF!</f>
        <v>#REF!</v>
      </c>
      <c r="W49" s="11" t="e">
        <f t="shared" si="19"/>
        <v>#REF!</v>
      </c>
      <c r="X49" s="11">
        <v>2755.2</v>
      </c>
    </row>
    <row r="50" spans="1:24" ht="25.5">
      <c r="A50" s="7">
        <v>62</v>
      </c>
      <c r="B50" s="8" t="s">
        <v>24</v>
      </c>
      <c r="C50" s="8" t="s">
        <v>393</v>
      </c>
      <c r="D50" s="7" t="s">
        <v>394</v>
      </c>
      <c r="E50" s="9" t="s">
        <v>39</v>
      </c>
      <c r="F50" s="10" t="e">
        <f>IF(#REF!&gt;30,30,#REF!)</f>
        <v>#REF!</v>
      </c>
      <c r="G50" s="10" t="e">
        <f>IF(#REF!&gt;500,500,#REF!)</f>
        <v>#REF!</v>
      </c>
      <c r="H50" s="11" t="e">
        <v>#REF!</v>
      </c>
      <c r="I50" s="11" t="e">
        <v>#REF!</v>
      </c>
      <c r="J50" s="11" t="e">
        <f t="shared" si="10"/>
        <v>#REF!</v>
      </c>
      <c r="K50" s="11" t="e">
        <f t="shared" si="11"/>
        <v>#REF!</v>
      </c>
      <c r="L50" s="11" t="e">
        <f>IF(K50&gt;#REF!,#REF!,K50)</f>
        <v>#REF!</v>
      </c>
      <c r="M50" s="11">
        <f t="shared" si="12"/>
        <v>0</v>
      </c>
      <c r="N50" s="11" t="e">
        <f t="shared" si="13"/>
        <v>#REF!</v>
      </c>
      <c r="O50" s="11" t="e">
        <v>#REF!</v>
      </c>
      <c r="P50" s="11" t="e">
        <f t="shared" si="14"/>
        <v>#REF!</v>
      </c>
      <c r="Q50" s="11" t="e">
        <f t="shared" si="15"/>
        <v>#REF!</v>
      </c>
      <c r="R50" s="11" t="e">
        <f t="shared" si="16"/>
        <v>#REF!</v>
      </c>
      <c r="S50" s="11" t="e">
        <f>R50-(R50/#REF!)*#REF!</f>
        <v>#REF!</v>
      </c>
      <c r="T50" s="11" t="e">
        <f t="shared" si="17"/>
        <v>#REF!</v>
      </c>
      <c r="U50" s="11" t="e">
        <f t="shared" si="18"/>
        <v>#REF!</v>
      </c>
      <c r="V50" s="11" t="e">
        <f>U50-(U50/#REF!)*#REF!</f>
        <v>#REF!</v>
      </c>
      <c r="W50" s="11" t="e">
        <f t="shared" si="19"/>
        <v>#REF!</v>
      </c>
      <c r="X50" s="11">
        <v>2689.379486529592</v>
      </c>
    </row>
    <row r="51" spans="1:24" ht="51">
      <c r="A51" s="7">
        <v>63</v>
      </c>
      <c r="B51" s="8" t="s">
        <v>34</v>
      </c>
      <c r="C51" s="8" t="s">
        <v>35</v>
      </c>
      <c r="D51" s="7" t="s">
        <v>36</v>
      </c>
      <c r="E51" s="9" t="s">
        <v>27</v>
      </c>
      <c r="F51" s="10" t="e">
        <f>IF(#REF!&gt;30,30,#REF!)</f>
        <v>#REF!</v>
      </c>
      <c r="G51" s="10" t="e">
        <f>IF(#REF!&gt;500,500,#REF!)</f>
        <v>#REF!</v>
      </c>
      <c r="H51" s="11" t="e">
        <v>#REF!</v>
      </c>
      <c r="I51" s="11" t="e">
        <v>#REF!</v>
      </c>
      <c r="J51" s="11" t="e">
        <f t="shared" si="10"/>
        <v>#REF!</v>
      </c>
      <c r="K51" s="11" t="e">
        <f t="shared" si="11"/>
        <v>#REF!</v>
      </c>
      <c r="L51" s="11" t="e">
        <f>IF(K51&gt;#REF!,#REF!,K51)</f>
        <v>#REF!</v>
      </c>
      <c r="M51" s="11" t="e">
        <f t="shared" si="12"/>
        <v>#REF!</v>
      </c>
      <c r="N51" s="11">
        <f t="shared" si="13"/>
        <v>0</v>
      </c>
      <c r="O51" s="11" t="e">
        <v>#REF!</v>
      </c>
      <c r="P51" s="11" t="e">
        <f t="shared" si="14"/>
        <v>#REF!</v>
      </c>
      <c r="Q51" s="11" t="e">
        <f t="shared" si="15"/>
        <v>#REF!</v>
      </c>
      <c r="R51" s="11" t="e">
        <f t="shared" si="16"/>
        <v>#REF!</v>
      </c>
      <c r="S51" s="11" t="e">
        <f>R51-(R51/#REF!)*#REF!</f>
        <v>#REF!</v>
      </c>
      <c r="T51" s="11" t="e">
        <f t="shared" si="17"/>
        <v>#REF!</v>
      </c>
      <c r="U51" s="11" t="e">
        <f t="shared" si="18"/>
        <v>#REF!</v>
      </c>
      <c r="V51" s="11" t="e">
        <f>U51-(U51/#REF!)*#REF!</f>
        <v>#REF!</v>
      </c>
      <c r="W51" s="11" t="e">
        <f t="shared" si="19"/>
        <v>#REF!</v>
      </c>
      <c r="X51" s="11">
        <v>1965.6</v>
      </c>
    </row>
    <row r="52" spans="1:24" ht="12.75">
      <c r="A52" s="7">
        <v>64</v>
      </c>
      <c r="B52" s="8" t="s">
        <v>272</v>
      </c>
      <c r="C52" s="8" t="s">
        <v>273</v>
      </c>
      <c r="D52" s="7" t="s">
        <v>274</v>
      </c>
      <c r="E52" s="9" t="s">
        <v>20</v>
      </c>
      <c r="F52" s="10" t="e">
        <f>IF(#REF!&gt;30,30,#REF!)</f>
        <v>#REF!</v>
      </c>
      <c r="G52" s="10" t="e">
        <f>IF(#REF!&gt;500,500,#REF!)</f>
        <v>#REF!</v>
      </c>
      <c r="H52" s="11" t="e">
        <v>#REF!</v>
      </c>
      <c r="I52" s="11" t="e">
        <v>#REF!</v>
      </c>
      <c r="J52" s="11" t="e">
        <f t="shared" si="10"/>
        <v>#REF!</v>
      </c>
      <c r="K52" s="11" t="e">
        <f t="shared" si="11"/>
        <v>#REF!</v>
      </c>
      <c r="L52" s="11" t="e">
        <f>IF(K52&gt;#REF!,#REF!,K52)</f>
        <v>#REF!</v>
      </c>
      <c r="M52" s="11" t="e">
        <f t="shared" si="12"/>
        <v>#REF!</v>
      </c>
      <c r="N52" s="11">
        <f t="shared" si="13"/>
        <v>0</v>
      </c>
      <c r="O52" s="11" t="e">
        <v>#REF!</v>
      </c>
      <c r="P52" s="11" t="e">
        <f t="shared" si="14"/>
        <v>#REF!</v>
      </c>
      <c r="Q52" s="11" t="e">
        <f t="shared" si="15"/>
        <v>#REF!</v>
      </c>
      <c r="R52" s="11" t="e">
        <f t="shared" si="16"/>
        <v>#REF!</v>
      </c>
      <c r="S52" s="11" t="e">
        <f>R52-(R52/#REF!)*#REF!</f>
        <v>#REF!</v>
      </c>
      <c r="T52" s="11" t="e">
        <f t="shared" si="17"/>
        <v>#REF!</v>
      </c>
      <c r="U52" s="11" t="e">
        <f t="shared" si="18"/>
        <v>#REF!</v>
      </c>
      <c r="V52" s="11" t="e">
        <f>U52-(U52/#REF!)*#REF!</f>
        <v>#REF!</v>
      </c>
      <c r="W52" s="11" t="e">
        <f t="shared" si="19"/>
        <v>#REF!</v>
      </c>
      <c r="X52" s="11">
        <v>2457</v>
      </c>
    </row>
    <row r="53" spans="1:24" ht="38.25">
      <c r="A53" s="7">
        <v>67</v>
      </c>
      <c r="B53" s="8" t="s">
        <v>86</v>
      </c>
      <c r="C53" s="8" t="s">
        <v>190</v>
      </c>
      <c r="D53" s="7" t="s">
        <v>191</v>
      </c>
      <c r="E53" s="9" t="s">
        <v>27</v>
      </c>
      <c r="F53" s="10" t="e">
        <f>IF(#REF!&gt;30,30,#REF!)</f>
        <v>#REF!</v>
      </c>
      <c r="G53" s="10" t="e">
        <f>IF(#REF!&gt;500,500,#REF!)</f>
        <v>#REF!</v>
      </c>
      <c r="H53" s="11" t="e">
        <v>#REF!</v>
      </c>
      <c r="I53" s="11" t="e">
        <v>#REF!</v>
      </c>
      <c r="J53" s="11" t="e">
        <f t="shared" si="10"/>
        <v>#REF!</v>
      </c>
      <c r="K53" s="11" t="e">
        <f t="shared" si="11"/>
        <v>#REF!</v>
      </c>
      <c r="L53" s="11" t="e">
        <f>IF(K53&gt;#REF!,#REF!,K53)</f>
        <v>#REF!</v>
      </c>
      <c r="M53" s="11" t="e">
        <f t="shared" si="12"/>
        <v>#REF!</v>
      </c>
      <c r="N53" s="11">
        <f t="shared" si="13"/>
        <v>0</v>
      </c>
      <c r="O53" s="11" t="e">
        <v>#REF!</v>
      </c>
      <c r="P53" s="11" t="e">
        <f t="shared" si="14"/>
        <v>#REF!</v>
      </c>
      <c r="Q53" s="11" t="e">
        <f t="shared" si="15"/>
        <v>#REF!</v>
      </c>
      <c r="R53" s="11" t="e">
        <f t="shared" si="16"/>
        <v>#REF!</v>
      </c>
      <c r="S53" s="11" t="e">
        <f>R53-(R53/#REF!)*#REF!</f>
        <v>#REF!</v>
      </c>
      <c r="T53" s="11" t="e">
        <f t="shared" si="17"/>
        <v>#REF!</v>
      </c>
      <c r="U53" s="11" t="e">
        <f t="shared" si="18"/>
        <v>#REF!</v>
      </c>
      <c r="V53" s="11" t="e">
        <f>U53-(U53/#REF!)*#REF!</f>
        <v>#REF!</v>
      </c>
      <c r="W53" s="11" t="e">
        <f t="shared" si="19"/>
        <v>#REF!</v>
      </c>
      <c r="X53" s="11">
        <v>2001.6</v>
      </c>
    </row>
    <row r="54" spans="1:24" ht="12.75">
      <c r="A54" s="7">
        <v>68</v>
      </c>
      <c r="B54" s="8" t="s">
        <v>86</v>
      </c>
      <c r="C54" s="8" t="s">
        <v>284</v>
      </c>
      <c r="D54" s="7" t="s">
        <v>285</v>
      </c>
      <c r="E54" s="9" t="s">
        <v>27</v>
      </c>
      <c r="F54" s="10" t="e">
        <f>IF(#REF!&gt;30,30,#REF!)</f>
        <v>#REF!</v>
      </c>
      <c r="G54" s="10" t="e">
        <f>IF(#REF!&gt;500,500,#REF!)</f>
        <v>#REF!</v>
      </c>
      <c r="H54" s="11" t="e">
        <v>#REF!</v>
      </c>
      <c r="I54" s="11" t="e">
        <v>#REF!</v>
      </c>
      <c r="J54" s="11" t="e">
        <f t="shared" si="10"/>
        <v>#REF!</v>
      </c>
      <c r="K54" s="11" t="e">
        <f t="shared" si="11"/>
        <v>#REF!</v>
      </c>
      <c r="L54" s="11" t="e">
        <f>IF(K54&gt;#REF!,#REF!,K54)</f>
        <v>#REF!</v>
      </c>
      <c r="M54" s="11" t="e">
        <f t="shared" si="12"/>
        <v>#REF!</v>
      </c>
      <c r="N54" s="11">
        <f t="shared" si="13"/>
        <v>0</v>
      </c>
      <c r="O54" s="11" t="e">
        <v>#REF!</v>
      </c>
      <c r="P54" s="11" t="e">
        <f t="shared" si="14"/>
        <v>#REF!</v>
      </c>
      <c r="Q54" s="11" t="e">
        <f t="shared" si="15"/>
        <v>#REF!</v>
      </c>
      <c r="R54" s="11" t="e">
        <f t="shared" si="16"/>
        <v>#REF!</v>
      </c>
      <c r="S54" s="11" t="e">
        <f>R54-(R54/#REF!)*#REF!</f>
        <v>#REF!</v>
      </c>
      <c r="T54" s="11" t="e">
        <f t="shared" si="17"/>
        <v>#REF!</v>
      </c>
      <c r="U54" s="11" t="e">
        <f t="shared" si="18"/>
        <v>#REF!</v>
      </c>
      <c r="V54" s="11" t="e">
        <f>U54-(U54/#REF!)*#REF!</f>
        <v>#REF!</v>
      </c>
      <c r="W54" s="11" t="e">
        <f t="shared" si="19"/>
        <v>#REF!</v>
      </c>
      <c r="X54" s="11">
        <v>2624</v>
      </c>
    </row>
    <row r="55" spans="1:24" ht="38.25">
      <c r="A55" s="7">
        <v>69</v>
      </c>
      <c r="B55" s="8" t="s">
        <v>86</v>
      </c>
      <c r="C55" s="8" t="s">
        <v>87</v>
      </c>
      <c r="D55" s="7" t="s">
        <v>88</v>
      </c>
      <c r="E55" s="9" t="s">
        <v>20</v>
      </c>
      <c r="F55" s="10" t="e">
        <f>IF(#REF!&gt;30,30,#REF!)</f>
        <v>#REF!</v>
      </c>
      <c r="G55" s="10" t="e">
        <f>IF(#REF!&gt;500,500,#REF!)</f>
        <v>#REF!</v>
      </c>
      <c r="H55" s="11" t="e">
        <v>#REF!</v>
      </c>
      <c r="I55" s="11" t="e">
        <v>#REF!</v>
      </c>
      <c r="J55" s="11" t="e">
        <f t="shared" si="10"/>
        <v>#REF!</v>
      </c>
      <c r="K55" s="11" t="e">
        <f t="shared" si="11"/>
        <v>#REF!</v>
      </c>
      <c r="L55" s="11" t="e">
        <f>IF(K55&gt;#REF!,#REF!,K55)</f>
        <v>#REF!</v>
      </c>
      <c r="M55" s="11" t="e">
        <f t="shared" si="12"/>
        <v>#REF!</v>
      </c>
      <c r="N55" s="11">
        <f t="shared" si="13"/>
        <v>0</v>
      </c>
      <c r="O55" s="11" t="e">
        <v>#REF!</v>
      </c>
      <c r="P55" s="11" t="e">
        <f t="shared" si="14"/>
        <v>#REF!</v>
      </c>
      <c r="Q55" s="11" t="e">
        <f t="shared" si="15"/>
        <v>#REF!</v>
      </c>
      <c r="R55" s="11" t="e">
        <f t="shared" si="16"/>
        <v>#REF!</v>
      </c>
      <c r="S55" s="11" t="e">
        <f>R55-(R55/#REF!)*#REF!</f>
        <v>#REF!</v>
      </c>
      <c r="T55" s="11" t="e">
        <f t="shared" si="17"/>
        <v>#REF!</v>
      </c>
      <c r="U55" s="11" t="e">
        <f t="shared" si="18"/>
        <v>#REF!</v>
      </c>
      <c r="V55" s="11" t="e">
        <f>U55-(U55/#REF!)*#REF!</f>
        <v>#REF!</v>
      </c>
      <c r="W55" s="11" t="e">
        <f t="shared" si="19"/>
        <v>#REF!</v>
      </c>
      <c r="X55" s="11">
        <v>2085</v>
      </c>
    </row>
    <row r="56" spans="1:24" ht="12.75">
      <c r="A56" s="7">
        <v>70</v>
      </c>
      <c r="B56" s="8" t="s">
        <v>86</v>
      </c>
      <c r="C56" s="8" t="s">
        <v>310</v>
      </c>
      <c r="D56" s="7" t="s">
        <v>311</v>
      </c>
      <c r="E56" s="9" t="s">
        <v>27</v>
      </c>
      <c r="F56" s="10" t="e">
        <f>IF(#REF!&gt;30,30,#REF!)</f>
        <v>#REF!</v>
      </c>
      <c r="G56" s="10" t="e">
        <f>IF(#REF!&gt;500,500,#REF!)</f>
        <v>#REF!</v>
      </c>
      <c r="H56" s="11" t="e">
        <v>#REF!</v>
      </c>
      <c r="I56" s="11" t="e">
        <v>#REF!</v>
      </c>
      <c r="J56" s="11" t="e">
        <f t="shared" si="10"/>
        <v>#REF!</v>
      </c>
      <c r="K56" s="11" t="e">
        <f t="shared" si="11"/>
        <v>#REF!</v>
      </c>
      <c r="L56" s="11" t="e">
        <f>IF(K56&gt;#REF!,#REF!,K56)</f>
        <v>#REF!</v>
      </c>
      <c r="M56" s="11" t="e">
        <f t="shared" si="12"/>
        <v>#REF!</v>
      </c>
      <c r="N56" s="11">
        <f t="shared" si="13"/>
        <v>0</v>
      </c>
      <c r="O56" s="11" t="e">
        <v>#REF!</v>
      </c>
      <c r="P56" s="11" t="e">
        <f t="shared" si="14"/>
        <v>#REF!</v>
      </c>
      <c r="Q56" s="11" t="e">
        <f t="shared" si="15"/>
        <v>#REF!</v>
      </c>
      <c r="R56" s="11" t="e">
        <f t="shared" si="16"/>
        <v>#REF!</v>
      </c>
      <c r="S56" s="11" t="e">
        <f>R56-(R56/#REF!)*#REF!</f>
        <v>#REF!</v>
      </c>
      <c r="T56" s="11" t="e">
        <f t="shared" si="17"/>
        <v>#REF!</v>
      </c>
      <c r="U56" s="11" t="e">
        <f t="shared" si="18"/>
        <v>#REF!</v>
      </c>
      <c r="V56" s="11" t="e">
        <f>U56-(U56/#REF!)*#REF!</f>
        <v>#REF!</v>
      </c>
      <c r="W56" s="11" t="e">
        <f t="shared" si="19"/>
        <v>#REF!</v>
      </c>
      <c r="X56" s="11">
        <v>1668</v>
      </c>
    </row>
    <row r="57" spans="1:24" ht="12.75">
      <c r="A57" s="7">
        <v>71</v>
      </c>
      <c r="B57" s="8" t="s">
        <v>86</v>
      </c>
      <c r="C57" s="8" t="s">
        <v>314</v>
      </c>
      <c r="D57" s="7" t="s">
        <v>315</v>
      </c>
      <c r="E57" s="9" t="s">
        <v>27</v>
      </c>
      <c r="F57" s="10" t="e">
        <f>IF(#REF!&gt;30,30,#REF!)</f>
        <v>#REF!</v>
      </c>
      <c r="G57" s="10" t="e">
        <f>IF(#REF!&gt;500,500,#REF!)</f>
        <v>#REF!</v>
      </c>
      <c r="H57" s="11" t="e">
        <v>#REF!</v>
      </c>
      <c r="I57" s="11" t="e">
        <v>#REF!</v>
      </c>
      <c r="J57" s="11" t="e">
        <f t="shared" si="10"/>
        <v>#REF!</v>
      </c>
      <c r="K57" s="11" t="e">
        <f t="shared" si="11"/>
        <v>#REF!</v>
      </c>
      <c r="L57" s="11" t="e">
        <f>IF(K57&gt;#REF!,#REF!,K57)</f>
        <v>#REF!</v>
      </c>
      <c r="M57" s="11" t="e">
        <f t="shared" si="12"/>
        <v>#REF!</v>
      </c>
      <c r="N57" s="11">
        <f t="shared" si="13"/>
        <v>0</v>
      </c>
      <c r="O57" s="11" t="e">
        <v>#REF!</v>
      </c>
      <c r="P57" s="11" t="e">
        <f t="shared" si="14"/>
        <v>#REF!</v>
      </c>
      <c r="Q57" s="11" t="e">
        <f t="shared" si="15"/>
        <v>#REF!</v>
      </c>
      <c r="R57" s="11" t="e">
        <f t="shared" si="16"/>
        <v>#REF!</v>
      </c>
      <c r="S57" s="11" t="e">
        <f>R57-(R57/#REF!)*#REF!</f>
        <v>#REF!</v>
      </c>
      <c r="T57" s="11" t="e">
        <f t="shared" si="17"/>
        <v>#REF!</v>
      </c>
      <c r="U57" s="11" t="e">
        <f t="shared" si="18"/>
        <v>#REF!</v>
      </c>
      <c r="V57" s="11" t="e">
        <f>U57-(U57/#REF!)*#REF!</f>
        <v>#REF!</v>
      </c>
      <c r="W57" s="11" t="e">
        <f t="shared" si="19"/>
        <v>#REF!</v>
      </c>
      <c r="X57" s="11">
        <v>4000</v>
      </c>
    </row>
    <row r="58" spans="1:24" ht="12.75">
      <c r="A58" s="7">
        <v>72</v>
      </c>
      <c r="B58" s="8" t="s">
        <v>86</v>
      </c>
      <c r="C58" s="8" t="s">
        <v>264</v>
      </c>
      <c r="D58" s="7" t="s">
        <v>265</v>
      </c>
      <c r="E58" s="9" t="s">
        <v>20</v>
      </c>
      <c r="F58" s="10" t="e">
        <f>IF(#REF!&gt;30,30,#REF!)</f>
        <v>#REF!</v>
      </c>
      <c r="G58" s="10" t="e">
        <f>IF(#REF!&gt;500,500,#REF!)</f>
        <v>#REF!</v>
      </c>
      <c r="H58" s="11" t="e">
        <v>#REF!</v>
      </c>
      <c r="I58" s="11" t="e">
        <v>#REF!</v>
      </c>
      <c r="J58" s="11" t="e">
        <f t="shared" si="10"/>
        <v>#REF!</v>
      </c>
      <c r="K58" s="11" t="e">
        <f t="shared" si="11"/>
        <v>#REF!</v>
      </c>
      <c r="L58" s="11" t="e">
        <f>IF(K58&gt;#REF!,#REF!,K58)</f>
        <v>#REF!</v>
      </c>
      <c r="M58" s="11" t="e">
        <f t="shared" si="12"/>
        <v>#REF!</v>
      </c>
      <c r="N58" s="11">
        <f t="shared" si="13"/>
        <v>0</v>
      </c>
      <c r="O58" s="11" t="e">
        <v>#REF!</v>
      </c>
      <c r="P58" s="11" t="e">
        <f t="shared" si="14"/>
        <v>#REF!</v>
      </c>
      <c r="Q58" s="11" t="e">
        <f t="shared" si="15"/>
        <v>#REF!</v>
      </c>
      <c r="R58" s="11" t="e">
        <f t="shared" si="16"/>
        <v>#REF!</v>
      </c>
      <c r="S58" s="11" t="e">
        <f>R58-(R58/#REF!)*#REF!</f>
        <v>#REF!</v>
      </c>
      <c r="T58" s="11" t="e">
        <f t="shared" si="17"/>
        <v>#REF!</v>
      </c>
      <c r="U58" s="11" t="e">
        <f t="shared" si="18"/>
        <v>#REF!</v>
      </c>
      <c r="V58" s="11" t="e">
        <f>U58-(U58/#REF!)*#REF!</f>
        <v>#REF!</v>
      </c>
      <c r="W58" s="11" t="e">
        <f t="shared" si="19"/>
        <v>#REF!</v>
      </c>
      <c r="X58" s="11">
        <v>1529</v>
      </c>
    </row>
    <row r="59" spans="1:24" ht="25.5">
      <c r="A59" s="7">
        <v>73</v>
      </c>
      <c r="B59" s="8" t="s">
        <v>86</v>
      </c>
      <c r="C59" s="8" t="s">
        <v>387</v>
      </c>
      <c r="D59" s="7" t="s">
        <v>388</v>
      </c>
      <c r="E59" s="9" t="s">
        <v>39</v>
      </c>
      <c r="F59" s="10" t="e">
        <f>IF(#REF!&gt;30,30,#REF!)</f>
        <v>#REF!</v>
      </c>
      <c r="G59" s="10" t="e">
        <f>IF(#REF!&gt;500,500,#REF!)</f>
        <v>#REF!</v>
      </c>
      <c r="H59" s="11" t="e">
        <v>#REF!</v>
      </c>
      <c r="I59" s="11" t="e">
        <v>#REF!</v>
      </c>
      <c r="J59" s="11" t="e">
        <f t="shared" si="10"/>
        <v>#REF!</v>
      </c>
      <c r="K59" s="11" t="e">
        <f t="shared" si="11"/>
        <v>#REF!</v>
      </c>
      <c r="L59" s="11" t="e">
        <f>IF(K59&gt;#REF!,#REF!,K59)</f>
        <v>#REF!</v>
      </c>
      <c r="M59" s="11">
        <f t="shared" si="12"/>
        <v>0</v>
      </c>
      <c r="N59" s="11" t="e">
        <f t="shared" si="13"/>
        <v>#REF!</v>
      </c>
      <c r="O59" s="11" t="e">
        <v>#REF!</v>
      </c>
      <c r="P59" s="11" t="e">
        <f t="shared" si="14"/>
        <v>#REF!</v>
      </c>
      <c r="Q59" s="11" t="e">
        <f t="shared" si="15"/>
        <v>#REF!</v>
      </c>
      <c r="R59" s="11" t="e">
        <f t="shared" si="16"/>
        <v>#REF!</v>
      </c>
      <c r="S59" s="11" t="e">
        <f>R59-(R59/#REF!)*#REF!</f>
        <v>#REF!</v>
      </c>
      <c r="T59" s="11" t="e">
        <f t="shared" si="17"/>
        <v>#REF!</v>
      </c>
      <c r="U59" s="11" t="e">
        <f t="shared" si="18"/>
        <v>#REF!</v>
      </c>
      <c r="V59" s="11" t="e">
        <f>U59-(U59/#REF!)*#REF!</f>
        <v>#REF!</v>
      </c>
      <c r="W59" s="11" t="e">
        <f t="shared" si="19"/>
        <v>#REF!</v>
      </c>
      <c r="X59" s="11">
        <v>3719.2150460055586</v>
      </c>
    </row>
    <row r="60" spans="1:24" ht="25.5">
      <c r="A60" s="7">
        <v>75</v>
      </c>
      <c r="B60" s="8" t="s">
        <v>86</v>
      </c>
      <c r="C60" s="8" t="s">
        <v>372</v>
      </c>
      <c r="D60" s="7" t="s">
        <v>373</v>
      </c>
      <c r="E60" s="9" t="s">
        <v>39</v>
      </c>
      <c r="F60" s="10" t="e">
        <f>IF(#REF!&gt;30,30,#REF!)</f>
        <v>#REF!</v>
      </c>
      <c r="G60" s="10" t="e">
        <f>IF(#REF!&gt;500,500,#REF!)</f>
        <v>#REF!</v>
      </c>
      <c r="H60" s="11" t="e">
        <v>#REF!</v>
      </c>
      <c r="I60" s="11" t="e">
        <v>#REF!</v>
      </c>
      <c r="J60" s="11" t="e">
        <f t="shared" si="10"/>
        <v>#REF!</v>
      </c>
      <c r="K60" s="11" t="e">
        <f t="shared" si="11"/>
        <v>#REF!</v>
      </c>
      <c r="L60" s="11" t="e">
        <f>IF(K60&gt;#REF!,#REF!,K60)</f>
        <v>#REF!</v>
      </c>
      <c r="M60" s="11">
        <f t="shared" si="12"/>
        <v>0</v>
      </c>
      <c r="N60" s="11" t="e">
        <f t="shared" si="13"/>
        <v>#REF!</v>
      </c>
      <c r="O60" s="11" t="e">
        <v>#REF!</v>
      </c>
      <c r="P60" s="11" t="e">
        <f t="shared" si="14"/>
        <v>#REF!</v>
      </c>
      <c r="Q60" s="11" t="e">
        <f t="shared" si="15"/>
        <v>#REF!</v>
      </c>
      <c r="R60" s="11" t="e">
        <f t="shared" si="16"/>
        <v>#REF!</v>
      </c>
      <c r="S60" s="11" t="e">
        <f>R60-(R60/#REF!)*#REF!</f>
        <v>#REF!</v>
      </c>
      <c r="T60" s="11" t="e">
        <f t="shared" si="17"/>
        <v>#REF!</v>
      </c>
      <c r="U60" s="11" t="e">
        <f t="shared" si="18"/>
        <v>#REF!</v>
      </c>
      <c r="V60" s="11" t="e">
        <f>U60-(U60/#REF!)*#REF!</f>
        <v>#REF!</v>
      </c>
      <c r="W60" s="11" t="e">
        <f t="shared" si="19"/>
        <v>#REF!</v>
      </c>
      <c r="X60" s="11">
        <v>2603.450532203891</v>
      </c>
    </row>
    <row r="61" spans="1:24" ht="25.5">
      <c r="A61" s="7">
        <v>80</v>
      </c>
      <c r="B61" s="8" t="s">
        <v>86</v>
      </c>
      <c r="C61" s="8" t="s">
        <v>389</v>
      </c>
      <c r="D61" s="7" t="s">
        <v>390</v>
      </c>
      <c r="E61" s="9" t="s">
        <v>39</v>
      </c>
      <c r="F61" s="10" t="e">
        <f>IF(#REF!&gt;30,30,#REF!)</f>
        <v>#REF!</v>
      </c>
      <c r="G61" s="10" t="e">
        <f>IF(#REF!&gt;500,500,#REF!)</f>
        <v>#REF!</v>
      </c>
      <c r="H61" s="11" t="e">
        <v>#REF!</v>
      </c>
      <c r="I61" s="11" t="e">
        <v>#REF!</v>
      </c>
      <c r="J61" s="11" t="e">
        <f t="shared" si="10"/>
        <v>#REF!</v>
      </c>
      <c r="K61" s="11" t="e">
        <f t="shared" si="11"/>
        <v>#REF!</v>
      </c>
      <c r="L61" s="11" t="e">
        <f>IF(K61&gt;#REF!,#REF!,K61)</f>
        <v>#REF!</v>
      </c>
      <c r="M61" s="11">
        <f t="shared" si="12"/>
        <v>0</v>
      </c>
      <c r="N61" s="11" t="e">
        <f t="shared" si="13"/>
        <v>#REF!</v>
      </c>
      <c r="O61" s="11" t="e">
        <v>#REF!</v>
      </c>
      <c r="P61" s="11" t="e">
        <f t="shared" si="14"/>
        <v>#REF!</v>
      </c>
      <c r="Q61" s="11" t="e">
        <f t="shared" si="15"/>
        <v>#REF!</v>
      </c>
      <c r="R61" s="11" t="e">
        <f t="shared" si="16"/>
        <v>#REF!</v>
      </c>
      <c r="S61" s="11" t="e">
        <f>R61-(R61/#REF!)*#REF!</f>
        <v>#REF!</v>
      </c>
      <c r="T61" s="11" t="e">
        <f t="shared" si="17"/>
        <v>#REF!</v>
      </c>
      <c r="U61" s="11" t="e">
        <f t="shared" si="18"/>
        <v>#REF!</v>
      </c>
      <c r="V61" s="11" t="e">
        <f>U61-(U61/#REF!)*#REF!</f>
        <v>#REF!</v>
      </c>
      <c r="W61" s="11" t="e">
        <f t="shared" si="19"/>
        <v>#REF!</v>
      </c>
      <c r="X61" s="11">
        <v>1000</v>
      </c>
    </row>
    <row r="62" spans="1:24" ht="25.5">
      <c r="A62" s="7">
        <v>82</v>
      </c>
      <c r="B62" s="8" t="s">
        <v>86</v>
      </c>
      <c r="C62" s="8" t="s">
        <v>318</v>
      </c>
      <c r="D62" s="7" t="s">
        <v>319</v>
      </c>
      <c r="E62" s="9" t="s">
        <v>27</v>
      </c>
      <c r="F62" s="10" t="e">
        <f>IF(#REF!&gt;30,30,#REF!)</f>
        <v>#REF!</v>
      </c>
      <c r="G62" s="10" t="e">
        <f>IF(#REF!&gt;500,500,#REF!)</f>
        <v>#REF!</v>
      </c>
      <c r="H62" s="11" t="e">
        <v>#REF!</v>
      </c>
      <c r="I62" s="11" t="e">
        <v>#REF!</v>
      </c>
      <c r="J62" s="11" t="e">
        <f t="shared" si="10"/>
        <v>#REF!</v>
      </c>
      <c r="K62" s="11" t="e">
        <f t="shared" si="11"/>
        <v>#REF!</v>
      </c>
      <c r="L62" s="11" t="e">
        <f>IF(K62&gt;#REF!,#REF!,K62)</f>
        <v>#REF!</v>
      </c>
      <c r="M62" s="11" t="e">
        <f t="shared" si="12"/>
        <v>#REF!</v>
      </c>
      <c r="N62" s="11">
        <f t="shared" si="13"/>
        <v>0</v>
      </c>
      <c r="O62" s="11" t="e">
        <v>#REF!</v>
      </c>
      <c r="P62" s="11" t="e">
        <f t="shared" si="14"/>
        <v>#REF!</v>
      </c>
      <c r="Q62" s="11" t="e">
        <f t="shared" si="15"/>
        <v>#REF!</v>
      </c>
      <c r="R62" s="11" t="e">
        <f t="shared" si="16"/>
        <v>#REF!</v>
      </c>
      <c r="S62" s="11" t="e">
        <f>R62-(R62/#REF!)*#REF!</f>
        <v>#REF!</v>
      </c>
      <c r="T62" s="11" t="e">
        <f t="shared" si="17"/>
        <v>#REF!</v>
      </c>
      <c r="U62" s="11" t="e">
        <f t="shared" si="18"/>
        <v>#REF!</v>
      </c>
      <c r="V62" s="11" t="e">
        <f>U62-(U62/#REF!)*#REF!</f>
        <v>#REF!</v>
      </c>
      <c r="W62" s="11" t="e">
        <f t="shared" si="19"/>
        <v>#REF!</v>
      </c>
      <c r="X62" s="11">
        <v>1965.6</v>
      </c>
    </row>
    <row r="63" spans="1:24" ht="38.25">
      <c r="A63" s="7">
        <v>83</v>
      </c>
      <c r="B63" s="8" t="s">
        <v>210</v>
      </c>
      <c r="C63" s="8" t="s">
        <v>211</v>
      </c>
      <c r="D63" s="7" t="s">
        <v>212</v>
      </c>
      <c r="E63" s="9" t="s">
        <v>39</v>
      </c>
      <c r="F63" s="10" t="e">
        <f>IF(#REF!&gt;30,30,#REF!)</f>
        <v>#REF!</v>
      </c>
      <c r="G63" s="10" t="e">
        <f>IF(#REF!&gt;500,500,#REF!)</f>
        <v>#REF!</v>
      </c>
      <c r="H63" s="11" t="e">
        <v>#REF!</v>
      </c>
      <c r="I63" s="11" t="e">
        <v>#REF!</v>
      </c>
      <c r="J63" s="11" t="e">
        <f t="shared" si="10"/>
        <v>#REF!</v>
      </c>
      <c r="K63" s="11" t="e">
        <f t="shared" si="11"/>
        <v>#REF!</v>
      </c>
      <c r="L63" s="11" t="e">
        <f>IF(K63&gt;#REF!,#REF!,K63)</f>
        <v>#REF!</v>
      </c>
      <c r="M63" s="11">
        <f t="shared" si="12"/>
        <v>0</v>
      </c>
      <c r="N63" s="11" t="e">
        <f t="shared" si="13"/>
        <v>#REF!</v>
      </c>
      <c r="O63" s="11" t="e">
        <v>#REF!</v>
      </c>
      <c r="P63" s="11" t="e">
        <f t="shared" si="14"/>
        <v>#REF!</v>
      </c>
      <c r="Q63" s="11" t="e">
        <f t="shared" si="15"/>
        <v>#REF!</v>
      </c>
      <c r="R63" s="11" t="e">
        <f t="shared" si="16"/>
        <v>#REF!</v>
      </c>
      <c r="S63" s="11" t="e">
        <f>R63-(R63/#REF!)*#REF!</f>
        <v>#REF!</v>
      </c>
      <c r="T63" s="11" t="e">
        <f t="shared" si="17"/>
        <v>#REF!</v>
      </c>
      <c r="U63" s="11" t="e">
        <f t="shared" si="18"/>
        <v>#REF!</v>
      </c>
      <c r="V63" s="11" t="e">
        <f>U63-(U63/#REF!)*#REF!</f>
        <v>#REF!</v>
      </c>
      <c r="W63" s="11" t="e">
        <f t="shared" si="19"/>
        <v>#REF!</v>
      </c>
      <c r="X63" s="11">
        <v>1000</v>
      </c>
    </row>
    <row r="64" spans="1:24" ht="12.75">
      <c r="A64" s="7">
        <v>84</v>
      </c>
      <c r="B64" s="8" t="s">
        <v>49</v>
      </c>
      <c r="C64" s="8" t="s">
        <v>50</v>
      </c>
      <c r="D64" s="7" t="s">
        <v>51</v>
      </c>
      <c r="E64" s="9" t="s">
        <v>27</v>
      </c>
      <c r="F64" s="10" t="e">
        <f>IF(#REF!&gt;30,30,#REF!)</f>
        <v>#REF!</v>
      </c>
      <c r="G64" s="10" t="e">
        <f>IF(#REF!&gt;500,500,#REF!)</f>
        <v>#REF!</v>
      </c>
      <c r="H64" s="11" t="e">
        <v>#REF!</v>
      </c>
      <c r="I64" s="11" t="e">
        <v>#REF!</v>
      </c>
      <c r="J64" s="11" t="e">
        <f t="shared" si="10"/>
        <v>#REF!</v>
      </c>
      <c r="K64" s="11" t="e">
        <f t="shared" si="11"/>
        <v>#REF!</v>
      </c>
      <c r="L64" s="11" t="e">
        <f>IF(K64&gt;#REF!,#REF!,K64)</f>
        <v>#REF!</v>
      </c>
      <c r="M64" s="11" t="e">
        <f t="shared" si="12"/>
        <v>#REF!</v>
      </c>
      <c r="N64" s="11">
        <f t="shared" si="13"/>
        <v>0</v>
      </c>
      <c r="O64" s="11" t="e">
        <v>#REF!</v>
      </c>
      <c r="P64" s="11" t="e">
        <f t="shared" si="14"/>
        <v>#REF!</v>
      </c>
      <c r="Q64" s="11" t="e">
        <f t="shared" si="15"/>
        <v>#REF!</v>
      </c>
      <c r="R64" s="11" t="e">
        <f t="shared" si="16"/>
        <v>#REF!</v>
      </c>
      <c r="S64" s="11" t="e">
        <f>R64-(R64/#REF!)*#REF!</f>
        <v>#REF!</v>
      </c>
      <c r="T64" s="11" t="e">
        <f t="shared" si="17"/>
        <v>#REF!</v>
      </c>
      <c r="U64" s="11" t="e">
        <f t="shared" si="18"/>
        <v>#REF!</v>
      </c>
      <c r="V64" s="11" t="e">
        <f>U64-(U64/#REF!)*#REF!</f>
        <v>#REF!</v>
      </c>
      <c r="W64" s="11" t="e">
        <f t="shared" si="19"/>
        <v>#REF!</v>
      </c>
      <c r="X64" s="11">
        <v>2226.4</v>
      </c>
    </row>
    <row r="65" spans="1:24" ht="12.75">
      <c r="A65" s="7">
        <v>85</v>
      </c>
      <c r="B65" s="8" t="s">
        <v>397</v>
      </c>
      <c r="C65" s="8" t="s">
        <v>398</v>
      </c>
      <c r="D65" s="7" t="s">
        <v>399</v>
      </c>
      <c r="E65" s="9" t="s">
        <v>39</v>
      </c>
      <c r="F65" s="10" t="e">
        <f>IF(#REF!&gt;30,30,#REF!)</f>
        <v>#REF!</v>
      </c>
      <c r="G65" s="10" t="e">
        <f>IF(#REF!&gt;500,500,#REF!)</f>
        <v>#REF!</v>
      </c>
      <c r="H65" s="11" t="e">
        <v>#REF!</v>
      </c>
      <c r="I65" s="11" t="e">
        <v>#REF!</v>
      </c>
      <c r="J65" s="11" t="e">
        <f t="shared" si="10"/>
        <v>#REF!</v>
      </c>
      <c r="K65" s="11" t="e">
        <f t="shared" si="11"/>
        <v>#REF!</v>
      </c>
      <c r="L65" s="11" t="e">
        <f>IF(K65&gt;#REF!,#REF!,K65)</f>
        <v>#REF!</v>
      </c>
      <c r="M65" s="11">
        <f t="shared" si="12"/>
        <v>0</v>
      </c>
      <c r="N65" s="11" t="e">
        <f t="shared" si="13"/>
        <v>#REF!</v>
      </c>
      <c r="O65" s="11" t="e">
        <v>#REF!</v>
      </c>
      <c r="P65" s="11" t="e">
        <f t="shared" si="14"/>
        <v>#REF!</v>
      </c>
      <c r="Q65" s="11" t="e">
        <f t="shared" si="15"/>
        <v>#REF!</v>
      </c>
      <c r="R65" s="11" t="e">
        <f t="shared" si="16"/>
        <v>#REF!</v>
      </c>
      <c r="S65" s="11" t="e">
        <f>R65-(R65/#REF!)*#REF!</f>
        <v>#REF!</v>
      </c>
      <c r="T65" s="11" t="e">
        <f t="shared" si="17"/>
        <v>#REF!</v>
      </c>
      <c r="U65" s="11" t="e">
        <f t="shared" si="18"/>
        <v>#REF!</v>
      </c>
      <c r="V65" s="11" t="e">
        <f>U65-(U65/#REF!)*#REF!</f>
        <v>#REF!</v>
      </c>
      <c r="W65" s="11" t="e">
        <f t="shared" si="19"/>
        <v>#REF!</v>
      </c>
      <c r="X65" s="11">
        <v>1410.2843648874693</v>
      </c>
    </row>
    <row r="66" spans="1:24" ht="12.75">
      <c r="A66" s="7">
        <v>90</v>
      </c>
      <c r="B66" s="8" t="s">
        <v>58</v>
      </c>
      <c r="C66" s="8" t="s">
        <v>64</v>
      </c>
      <c r="D66" s="7" t="s">
        <v>65</v>
      </c>
      <c r="E66" s="9" t="s">
        <v>27</v>
      </c>
      <c r="F66" s="10" t="e">
        <f>IF(#REF!&gt;30,30,#REF!)</f>
        <v>#REF!</v>
      </c>
      <c r="G66" s="10" t="e">
        <f>IF(#REF!&gt;500,500,#REF!)</f>
        <v>#REF!</v>
      </c>
      <c r="H66" s="11" t="e">
        <v>#REF!</v>
      </c>
      <c r="I66" s="11" t="e">
        <v>#REF!</v>
      </c>
      <c r="J66" s="11" t="e">
        <f t="shared" si="10"/>
        <v>#REF!</v>
      </c>
      <c r="K66" s="11" t="e">
        <f t="shared" si="11"/>
        <v>#REF!</v>
      </c>
      <c r="L66" s="11" t="e">
        <f>IF(K66&gt;#REF!,#REF!,K66)</f>
        <v>#REF!</v>
      </c>
      <c r="M66" s="11" t="e">
        <f t="shared" si="12"/>
        <v>#REF!</v>
      </c>
      <c r="N66" s="11">
        <f t="shared" si="13"/>
        <v>0</v>
      </c>
      <c r="O66" s="11" t="e">
        <v>#REF!</v>
      </c>
      <c r="P66" s="11" t="e">
        <f t="shared" si="14"/>
        <v>#REF!</v>
      </c>
      <c r="Q66" s="11" t="e">
        <f t="shared" si="15"/>
        <v>#REF!</v>
      </c>
      <c r="R66" s="11" t="e">
        <f t="shared" si="16"/>
        <v>#REF!</v>
      </c>
      <c r="S66" s="11" t="e">
        <f>R66-(R66/#REF!)*#REF!</f>
        <v>#REF!</v>
      </c>
      <c r="T66" s="11" t="e">
        <f t="shared" si="17"/>
        <v>#REF!</v>
      </c>
      <c r="U66" s="11" t="e">
        <f t="shared" si="18"/>
        <v>#REF!</v>
      </c>
      <c r="V66" s="11" t="e">
        <f>U66-(U66/#REF!)*#REF!</f>
        <v>#REF!</v>
      </c>
      <c r="W66" s="11" t="e">
        <f t="shared" si="19"/>
        <v>#REF!</v>
      </c>
      <c r="X66" s="11">
        <v>3002.4</v>
      </c>
    </row>
    <row r="67" spans="1:24" ht="38.25">
      <c r="A67" s="7">
        <v>91</v>
      </c>
      <c r="B67" s="8" t="s">
        <v>58</v>
      </c>
      <c r="C67" s="8" t="s">
        <v>117</v>
      </c>
      <c r="D67" s="7" t="s">
        <v>118</v>
      </c>
      <c r="E67" s="9" t="s">
        <v>27</v>
      </c>
      <c r="F67" s="10" t="e">
        <f>IF(#REF!&gt;30,30,#REF!)</f>
        <v>#REF!</v>
      </c>
      <c r="G67" s="10" t="e">
        <f>IF(#REF!&gt;500,500,#REF!)</f>
        <v>#REF!</v>
      </c>
      <c r="H67" s="11" t="e">
        <v>#REF!</v>
      </c>
      <c r="I67" s="11" t="e">
        <v>#REF!</v>
      </c>
      <c r="J67" s="11" t="e">
        <f aca="true" t="shared" si="20" ref="J67:J98">H67+I67</f>
        <v>#REF!</v>
      </c>
      <c r="K67" s="11" t="e">
        <f aca="true" t="shared" si="21" ref="K67:K98">IF(AND(J67&gt;0,J67&lt;1000),1000,J67)</f>
        <v>#REF!</v>
      </c>
      <c r="L67" s="11" t="e">
        <f>IF(K67&gt;#REF!,#REF!,K67)</f>
        <v>#REF!</v>
      </c>
      <c r="M67" s="11" t="e">
        <f aca="true" t="shared" si="22" ref="M67:M98">IF(E67="I.",L67,IF(E67="II.",L67*0.8,0))</f>
        <v>#REF!</v>
      </c>
      <c r="N67" s="11">
        <f aca="true" t="shared" si="23" ref="N67:N98">IF(E67="III.",L67,0)</f>
        <v>0</v>
      </c>
      <c r="O67" s="11" t="e">
        <v>#REF!</v>
      </c>
      <c r="P67" s="11" t="e">
        <f aca="true" t="shared" si="24" ref="P67:P98">IF(O67&gt;L67,L67,O67)</f>
        <v>#REF!</v>
      </c>
      <c r="Q67" s="11" t="e">
        <f aca="true" t="shared" si="25" ref="Q67:Q98">IF(AND(P67&gt;0,P67&lt;1000),1000-P67,0)</f>
        <v>#REF!</v>
      </c>
      <c r="R67" s="11" t="e">
        <f aca="true" t="shared" si="26" ref="R67:R98">IF(P67&gt;=1000,P67,0)</f>
        <v>#REF!</v>
      </c>
      <c r="S67" s="11" t="e">
        <f>R67-(R67/#REF!)*#REF!</f>
        <v>#REF!</v>
      </c>
      <c r="T67" s="11" t="e">
        <f aca="true" t="shared" si="27" ref="T67:T98">IF(AND(S67&gt;0,S67&lt;1000),1000-S67,0)</f>
        <v>#REF!</v>
      </c>
      <c r="U67" s="11" t="e">
        <f aca="true" t="shared" si="28" ref="U67:U98">IF(S67&gt;=1000,S67,0)</f>
        <v>#REF!</v>
      </c>
      <c r="V67" s="11" t="e">
        <f>U67-(U67/#REF!)*#REF!</f>
        <v>#REF!</v>
      </c>
      <c r="W67" s="11" t="e">
        <f aca="true" t="shared" si="29" ref="W67:W98">IF(V67&gt;0,V67,IF(T67&gt;0,1000,IF(Q67&gt;0,1000,P67)))</f>
        <v>#REF!</v>
      </c>
      <c r="X67" s="11">
        <v>3024</v>
      </c>
    </row>
    <row r="68" spans="1:24" ht="25.5">
      <c r="A68" s="7">
        <v>93</v>
      </c>
      <c r="B68" s="8" t="s">
        <v>77</v>
      </c>
      <c r="C68" s="8" t="s">
        <v>78</v>
      </c>
      <c r="D68" s="7" t="s">
        <v>79</v>
      </c>
      <c r="E68" s="9" t="s">
        <v>27</v>
      </c>
      <c r="F68" s="10" t="e">
        <f>IF(#REF!&gt;30,30,#REF!)</f>
        <v>#REF!</v>
      </c>
      <c r="G68" s="10" t="e">
        <f>IF(#REF!&gt;500,500,#REF!)</f>
        <v>#REF!</v>
      </c>
      <c r="H68" s="11" t="e">
        <v>#REF!</v>
      </c>
      <c r="I68" s="11" t="e">
        <v>#REF!</v>
      </c>
      <c r="J68" s="11" t="e">
        <f t="shared" si="20"/>
        <v>#REF!</v>
      </c>
      <c r="K68" s="11" t="e">
        <f t="shared" si="21"/>
        <v>#REF!</v>
      </c>
      <c r="L68" s="11" t="e">
        <f>IF(K68&gt;#REF!,#REF!,K68)</f>
        <v>#REF!</v>
      </c>
      <c r="M68" s="11" t="e">
        <f t="shared" si="22"/>
        <v>#REF!</v>
      </c>
      <c r="N68" s="11">
        <f t="shared" si="23"/>
        <v>0</v>
      </c>
      <c r="O68" s="11" t="e">
        <v>#REF!</v>
      </c>
      <c r="P68" s="11" t="e">
        <f t="shared" si="24"/>
        <v>#REF!</v>
      </c>
      <c r="Q68" s="11" t="e">
        <f t="shared" si="25"/>
        <v>#REF!</v>
      </c>
      <c r="R68" s="11" t="e">
        <f t="shared" si="26"/>
        <v>#REF!</v>
      </c>
      <c r="S68" s="11" t="e">
        <f>R68-(R68/#REF!)*#REF!</f>
        <v>#REF!</v>
      </c>
      <c r="T68" s="11" t="e">
        <f t="shared" si="27"/>
        <v>#REF!</v>
      </c>
      <c r="U68" s="11" t="e">
        <f t="shared" si="28"/>
        <v>#REF!</v>
      </c>
      <c r="V68" s="11" t="e">
        <f>U68-(U68/#REF!)*#REF!</f>
        <v>#REF!</v>
      </c>
      <c r="W68" s="11" t="e">
        <f t="shared" si="29"/>
        <v>#REF!</v>
      </c>
      <c r="X68" s="11">
        <v>2872.8</v>
      </c>
    </row>
    <row r="69" spans="1:24" ht="25.5">
      <c r="A69" s="7">
        <v>95</v>
      </c>
      <c r="B69" s="8" t="s">
        <v>71</v>
      </c>
      <c r="C69" s="8" t="s">
        <v>72</v>
      </c>
      <c r="D69" s="7" t="s">
        <v>73</v>
      </c>
      <c r="E69" s="9" t="s">
        <v>39</v>
      </c>
      <c r="F69" s="10" t="e">
        <f>IF(#REF!&gt;30,30,#REF!)</f>
        <v>#REF!</v>
      </c>
      <c r="G69" s="10" t="e">
        <f>IF(#REF!&gt;500,500,#REF!)</f>
        <v>#REF!</v>
      </c>
      <c r="H69" s="11" t="e">
        <v>#REF!</v>
      </c>
      <c r="I69" s="11" t="e">
        <v>#REF!</v>
      </c>
      <c r="J69" s="11" t="e">
        <f t="shared" si="20"/>
        <v>#REF!</v>
      </c>
      <c r="K69" s="11" t="e">
        <f t="shared" si="21"/>
        <v>#REF!</v>
      </c>
      <c r="L69" s="11" t="e">
        <f>IF(K69&gt;#REF!,#REF!,K69)</f>
        <v>#REF!</v>
      </c>
      <c r="M69" s="11">
        <f t="shared" si="22"/>
        <v>0</v>
      </c>
      <c r="N69" s="11" t="e">
        <f t="shared" si="23"/>
        <v>#REF!</v>
      </c>
      <c r="O69" s="11" t="e">
        <v>#REF!</v>
      </c>
      <c r="P69" s="11" t="e">
        <f t="shared" si="24"/>
        <v>#REF!</v>
      </c>
      <c r="Q69" s="11" t="e">
        <f t="shared" si="25"/>
        <v>#REF!</v>
      </c>
      <c r="R69" s="11" t="e">
        <f t="shared" si="26"/>
        <v>#REF!</v>
      </c>
      <c r="S69" s="11" t="e">
        <f>R69-(R69/#REF!)*#REF!</f>
        <v>#REF!</v>
      </c>
      <c r="T69" s="11" t="e">
        <f t="shared" si="27"/>
        <v>#REF!</v>
      </c>
      <c r="U69" s="11" t="e">
        <f t="shared" si="28"/>
        <v>#REF!</v>
      </c>
      <c r="V69" s="11" t="e">
        <f>U69-(U69/#REF!)*#REF!</f>
        <v>#REF!</v>
      </c>
      <c r="W69" s="11" t="e">
        <f t="shared" si="29"/>
        <v>#REF!</v>
      </c>
      <c r="X69" s="11">
        <v>1487.6860184022235</v>
      </c>
    </row>
    <row r="70" spans="1:24" ht="12.75">
      <c r="A70" s="7">
        <v>96</v>
      </c>
      <c r="B70" s="8" t="s">
        <v>110</v>
      </c>
      <c r="C70" s="8" t="s">
        <v>213</v>
      </c>
      <c r="D70" s="7" t="s">
        <v>214</v>
      </c>
      <c r="E70" s="9" t="s">
        <v>39</v>
      </c>
      <c r="F70" s="10" t="e">
        <f>IF(#REF!&gt;30,30,#REF!)</f>
        <v>#REF!</v>
      </c>
      <c r="G70" s="10" t="e">
        <f>IF(#REF!&gt;500,500,#REF!)</f>
        <v>#REF!</v>
      </c>
      <c r="H70" s="11" t="e">
        <v>#REF!</v>
      </c>
      <c r="I70" s="11" t="e">
        <v>#REF!</v>
      </c>
      <c r="J70" s="11" t="e">
        <f t="shared" si="20"/>
        <v>#REF!</v>
      </c>
      <c r="K70" s="11" t="e">
        <f t="shared" si="21"/>
        <v>#REF!</v>
      </c>
      <c r="L70" s="11" t="e">
        <f>IF(K70&gt;#REF!,#REF!,K70)</f>
        <v>#REF!</v>
      </c>
      <c r="M70" s="11">
        <f t="shared" si="22"/>
        <v>0</v>
      </c>
      <c r="N70" s="11" t="e">
        <f t="shared" si="23"/>
        <v>#REF!</v>
      </c>
      <c r="O70" s="11" t="e">
        <v>#REF!</v>
      </c>
      <c r="P70" s="11" t="e">
        <f t="shared" si="24"/>
        <v>#REF!</v>
      </c>
      <c r="Q70" s="11" t="e">
        <f t="shared" si="25"/>
        <v>#REF!</v>
      </c>
      <c r="R70" s="11" t="e">
        <f t="shared" si="26"/>
        <v>#REF!</v>
      </c>
      <c r="S70" s="11" t="e">
        <f>R70-(R70/#REF!)*#REF!</f>
        <v>#REF!</v>
      </c>
      <c r="T70" s="11" t="e">
        <f t="shared" si="27"/>
        <v>#REF!</v>
      </c>
      <c r="U70" s="11" t="e">
        <f t="shared" si="28"/>
        <v>#REF!</v>
      </c>
      <c r="V70" s="11" t="e">
        <f>U70-(U70/#REF!)*#REF!</f>
        <v>#REF!</v>
      </c>
      <c r="W70" s="11" t="e">
        <f t="shared" si="29"/>
        <v>#REF!</v>
      </c>
      <c r="X70" s="11">
        <v>1271.2237670474026</v>
      </c>
    </row>
    <row r="71" spans="1:24" ht="38.25">
      <c r="A71" s="7">
        <v>97</v>
      </c>
      <c r="B71" s="8" t="s">
        <v>110</v>
      </c>
      <c r="C71" s="8" t="s">
        <v>111</v>
      </c>
      <c r="D71" s="7" t="s">
        <v>112</v>
      </c>
      <c r="E71" s="9" t="s">
        <v>20</v>
      </c>
      <c r="F71" s="10" t="e">
        <f>IF(#REF!&gt;30,30,#REF!)</f>
        <v>#REF!</v>
      </c>
      <c r="G71" s="10" t="e">
        <f>IF(#REF!&gt;500,500,#REF!)</f>
        <v>#REF!</v>
      </c>
      <c r="H71" s="11" t="e">
        <v>#REF!</v>
      </c>
      <c r="I71" s="11" t="e">
        <v>#REF!</v>
      </c>
      <c r="J71" s="11" t="e">
        <f t="shared" si="20"/>
        <v>#REF!</v>
      </c>
      <c r="K71" s="11" t="e">
        <f t="shared" si="21"/>
        <v>#REF!</v>
      </c>
      <c r="L71" s="11" t="e">
        <f>IF(K71&gt;#REF!,#REF!,K71)</f>
        <v>#REF!</v>
      </c>
      <c r="M71" s="11" t="e">
        <f t="shared" si="22"/>
        <v>#REF!</v>
      </c>
      <c r="N71" s="11">
        <f t="shared" si="23"/>
        <v>0</v>
      </c>
      <c r="O71" s="11" t="e">
        <v>#REF!</v>
      </c>
      <c r="P71" s="11" t="e">
        <f t="shared" si="24"/>
        <v>#REF!</v>
      </c>
      <c r="Q71" s="11" t="e">
        <f t="shared" si="25"/>
        <v>#REF!</v>
      </c>
      <c r="R71" s="11" t="e">
        <f t="shared" si="26"/>
        <v>#REF!</v>
      </c>
      <c r="S71" s="11" t="e">
        <f>R71-(R71/#REF!)*#REF!</f>
        <v>#REF!</v>
      </c>
      <c r="T71" s="11" t="e">
        <f t="shared" si="27"/>
        <v>#REF!</v>
      </c>
      <c r="U71" s="11" t="e">
        <f t="shared" si="28"/>
        <v>#REF!</v>
      </c>
      <c r="V71" s="11" t="e">
        <f>U71-(U71/#REF!)*#REF!</f>
        <v>#REF!</v>
      </c>
      <c r="W71" s="11" t="e">
        <f t="shared" si="29"/>
        <v>#REF!</v>
      </c>
      <c r="X71" s="11">
        <v>2850</v>
      </c>
    </row>
    <row r="72" spans="1:24" ht="25.5">
      <c r="A72" s="7">
        <v>98</v>
      </c>
      <c r="B72" s="8" t="s">
        <v>142</v>
      </c>
      <c r="C72" s="8" t="s">
        <v>312</v>
      </c>
      <c r="D72" s="7" t="s">
        <v>313</v>
      </c>
      <c r="E72" s="9" t="s">
        <v>27</v>
      </c>
      <c r="F72" s="10" t="e">
        <f>IF(#REF!&gt;30,30,#REF!)</f>
        <v>#REF!</v>
      </c>
      <c r="G72" s="10" t="e">
        <f>IF(#REF!&gt;500,500,#REF!)</f>
        <v>#REF!</v>
      </c>
      <c r="H72" s="11" t="e">
        <v>#REF!</v>
      </c>
      <c r="I72" s="11" t="e">
        <v>#REF!</v>
      </c>
      <c r="J72" s="11" t="e">
        <f t="shared" si="20"/>
        <v>#REF!</v>
      </c>
      <c r="K72" s="11" t="e">
        <f t="shared" si="21"/>
        <v>#REF!</v>
      </c>
      <c r="L72" s="11" t="e">
        <f>IF(K72&gt;#REF!,#REF!,K72)</f>
        <v>#REF!</v>
      </c>
      <c r="M72" s="11" t="e">
        <f t="shared" si="22"/>
        <v>#REF!</v>
      </c>
      <c r="N72" s="11">
        <f t="shared" si="23"/>
        <v>0</v>
      </c>
      <c r="O72" s="11" t="e">
        <v>#REF!</v>
      </c>
      <c r="P72" s="11" t="e">
        <f t="shared" si="24"/>
        <v>#REF!</v>
      </c>
      <c r="Q72" s="11" t="e">
        <f t="shared" si="25"/>
        <v>#REF!</v>
      </c>
      <c r="R72" s="11" t="e">
        <f t="shared" si="26"/>
        <v>#REF!</v>
      </c>
      <c r="S72" s="11" t="e">
        <f>R72-(R72/#REF!)*#REF!</f>
        <v>#REF!</v>
      </c>
      <c r="T72" s="11" t="e">
        <f t="shared" si="27"/>
        <v>#REF!</v>
      </c>
      <c r="U72" s="11" t="e">
        <f t="shared" si="28"/>
        <v>#REF!</v>
      </c>
      <c r="V72" s="11" t="e">
        <f>U72-(U72/#REF!)*#REF!</f>
        <v>#REF!</v>
      </c>
      <c r="W72" s="11" t="e">
        <f t="shared" si="29"/>
        <v>#REF!</v>
      </c>
      <c r="X72" s="11">
        <v>1112</v>
      </c>
    </row>
    <row r="73" spans="1:24" ht="12.75">
      <c r="A73" s="7">
        <v>100</v>
      </c>
      <c r="B73" s="8" t="s">
        <v>351</v>
      </c>
      <c r="C73" s="8" t="s">
        <v>352</v>
      </c>
      <c r="D73" s="7" t="s">
        <v>353</v>
      </c>
      <c r="E73" s="9" t="s">
        <v>27</v>
      </c>
      <c r="F73" s="10" t="e">
        <f>IF(#REF!&gt;30,30,#REF!)</f>
        <v>#REF!</v>
      </c>
      <c r="G73" s="10" t="e">
        <f>IF(#REF!&gt;500,500,#REF!)</f>
        <v>#REF!</v>
      </c>
      <c r="H73" s="11" t="e">
        <v>#REF!</v>
      </c>
      <c r="I73" s="11" t="e">
        <v>#REF!</v>
      </c>
      <c r="J73" s="11" t="e">
        <f t="shared" si="20"/>
        <v>#REF!</v>
      </c>
      <c r="K73" s="11" t="e">
        <f t="shared" si="21"/>
        <v>#REF!</v>
      </c>
      <c r="L73" s="11" t="e">
        <f>IF(K73&gt;#REF!,#REF!,K73)</f>
        <v>#REF!</v>
      </c>
      <c r="M73" s="11" t="e">
        <f t="shared" si="22"/>
        <v>#REF!</v>
      </c>
      <c r="N73" s="11">
        <f t="shared" si="23"/>
        <v>0</v>
      </c>
      <c r="O73" s="11" t="e">
        <v>#REF!</v>
      </c>
      <c r="P73" s="11" t="e">
        <f t="shared" si="24"/>
        <v>#REF!</v>
      </c>
      <c r="Q73" s="11" t="e">
        <f t="shared" si="25"/>
        <v>#REF!</v>
      </c>
      <c r="R73" s="11" t="e">
        <f t="shared" si="26"/>
        <v>#REF!</v>
      </c>
      <c r="S73" s="11" t="e">
        <f>R73-(R73/#REF!)*#REF!</f>
        <v>#REF!</v>
      </c>
      <c r="T73" s="11" t="e">
        <f t="shared" si="27"/>
        <v>#REF!</v>
      </c>
      <c r="U73" s="11" t="e">
        <f t="shared" si="28"/>
        <v>#REF!</v>
      </c>
      <c r="V73" s="11" t="e">
        <f>U73-(U73/#REF!)*#REF!</f>
        <v>#REF!</v>
      </c>
      <c r="W73" s="11" t="e">
        <f t="shared" si="29"/>
        <v>#REF!</v>
      </c>
      <c r="X73" s="11">
        <v>3326.4</v>
      </c>
    </row>
    <row r="74" spans="1:24" ht="25.5">
      <c r="A74" s="7">
        <v>101</v>
      </c>
      <c r="B74" s="8" t="s">
        <v>61</v>
      </c>
      <c r="C74" s="8" t="s">
        <v>62</v>
      </c>
      <c r="D74" s="7" t="s">
        <v>63</v>
      </c>
      <c r="E74" s="9" t="s">
        <v>20</v>
      </c>
      <c r="F74" s="10" t="e">
        <f>IF(#REF!&gt;30,30,#REF!)</f>
        <v>#REF!</v>
      </c>
      <c r="G74" s="10" t="e">
        <f>IF(#REF!&gt;500,500,#REF!)</f>
        <v>#REF!</v>
      </c>
      <c r="H74" s="11" t="e">
        <v>#REF!</v>
      </c>
      <c r="I74" s="11" t="e">
        <v>#REF!</v>
      </c>
      <c r="J74" s="11" t="e">
        <f t="shared" si="20"/>
        <v>#REF!</v>
      </c>
      <c r="K74" s="11" t="e">
        <f t="shared" si="21"/>
        <v>#REF!</v>
      </c>
      <c r="L74" s="11" t="e">
        <f>IF(K74&gt;#REF!,#REF!,K74)</f>
        <v>#REF!</v>
      </c>
      <c r="M74" s="11" t="e">
        <f t="shared" si="22"/>
        <v>#REF!</v>
      </c>
      <c r="N74" s="11">
        <f t="shared" si="23"/>
        <v>0</v>
      </c>
      <c r="O74" s="11" t="e">
        <v>#REF!</v>
      </c>
      <c r="P74" s="11" t="e">
        <f t="shared" si="24"/>
        <v>#REF!</v>
      </c>
      <c r="Q74" s="11" t="e">
        <f t="shared" si="25"/>
        <v>#REF!</v>
      </c>
      <c r="R74" s="11" t="e">
        <f t="shared" si="26"/>
        <v>#REF!</v>
      </c>
      <c r="S74" s="11" t="e">
        <f>R74-(R74/#REF!)*#REF!</f>
        <v>#REF!</v>
      </c>
      <c r="T74" s="11" t="e">
        <f t="shared" si="27"/>
        <v>#REF!</v>
      </c>
      <c r="U74" s="11" t="e">
        <f t="shared" si="28"/>
        <v>#REF!</v>
      </c>
      <c r="V74" s="11" t="e">
        <f>U74-(U74/#REF!)*#REF!</f>
        <v>#REF!</v>
      </c>
      <c r="W74" s="11" t="e">
        <f t="shared" si="29"/>
        <v>#REF!</v>
      </c>
      <c r="X74" s="11">
        <v>7500</v>
      </c>
    </row>
    <row r="75" spans="1:24" ht="12.75">
      <c r="A75" s="7">
        <v>102</v>
      </c>
      <c r="B75" s="8" t="s">
        <v>92</v>
      </c>
      <c r="C75" s="8" t="s">
        <v>104</v>
      </c>
      <c r="D75" s="7" t="s">
        <v>105</v>
      </c>
      <c r="E75" s="9" t="s">
        <v>20</v>
      </c>
      <c r="F75" s="10" t="e">
        <f>IF(#REF!&gt;30,30,#REF!)</f>
        <v>#REF!</v>
      </c>
      <c r="G75" s="10" t="e">
        <f>IF(#REF!&gt;500,500,#REF!)</f>
        <v>#REF!</v>
      </c>
      <c r="H75" s="11" t="e">
        <v>#REF!</v>
      </c>
      <c r="I75" s="11" t="e">
        <v>#REF!</v>
      </c>
      <c r="J75" s="11" t="e">
        <f t="shared" si="20"/>
        <v>#REF!</v>
      </c>
      <c r="K75" s="11" t="e">
        <f t="shared" si="21"/>
        <v>#REF!</v>
      </c>
      <c r="L75" s="11" t="e">
        <f>IF(K75&gt;#REF!,#REF!,K75)</f>
        <v>#REF!</v>
      </c>
      <c r="M75" s="11" t="e">
        <f t="shared" si="22"/>
        <v>#REF!</v>
      </c>
      <c r="N75" s="11">
        <f t="shared" si="23"/>
        <v>0</v>
      </c>
      <c r="O75" s="11" t="e">
        <v>#REF!</v>
      </c>
      <c r="P75" s="11" t="e">
        <f t="shared" si="24"/>
        <v>#REF!</v>
      </c>
      <c r="Q75" s="11" t="e">
        <f t="shared" si="25"/>
        <v>#REF!</v>
      </c>
      <c r="R75" s="11" t="e">
        <f t="shared" si="26"/>
        <v>#REF!</v>
      </c>
      <c r="S75" s="11" t="e">
        <f>R75-(R75/#REF!)*#REF!</f>
        <v>#REF!</v>
      </c>
      <c r="T75" s="11" t="e">
        <f t="shared" si="27"/>
        <v>#REF!</v>
      </c>
      <c r="U75" s="11" t="e">
        <f t="shared" si="28"/>
        <v>#REF!</v>
      </c>
      <c r="V75" s="11" t="e">
        <f>U75-(U75/#REF!)*#REF!</f>
        <v>#REF!</v>
      </c>
      <c r="W75" s="11" t="e">
        <f t="shared" si="29"/>
        <v>#REF!</v>
      </c>
      <c r="X75" s="11">
        <v>8445</v>
      </c>
    </row>
    <row r="76" spans="1:24" ht="12.75">
      <c r="A76" s="7">
        <v>103</v>
      </c>
      <c r="B76" s="8" t="s">
        <v>92</v>
      </c>
      <c r="C76" s="8" t="s">
        <v>176</v>
      </c>
      <c r="D76" s="7" t="s">
        <v>177</v>
      </c>
      <c r="E76" s="9" t="s">
        <v>27</v>
      </c>
      <c r="F76" s="10" t="e">
        <f>IF(#REF!&gt;30,30,#REF!)</f>
        <v>#REF!</v>
      </c>
      <c r="G76" s="10" t="e">
        <f>IF(#REF!&gt;500,500,#REF!)</f>
        <v>#REF!</v>
      </c>
      <c r="H76" s="11" t="e">
        <v>#REF!</v>
      </c>
      <c r="I76" s="11" t="e">
        <v>#REF!</v>
      </c>
      <c r="J76" s="11" t="e">
        <f t="shared" si="20"/>
        <v>#REF!</v>
      </c>
      <c r="K76" s="11" t="e">
        <f t="shared" si="21"/>
        <v>#REF!</v>
      </c>
      <c r="L76" s="11" t="e">
        <f>IF(K76&gt;#REF!,#REF!,K76)</f>
        <v>#REF!</v>
      </c>
      <c r="M76" s="11" t="e">
        <f t="shared" si="22"/>
        <v>#REF!</v>
      </c>
      <c r="N76" s="11">
        <f t="shared" si="23"/>
        <v>0</v>
      </c>
      <c r="O76" s="11" t="e">
        <v>#REF!</v>
      </c>
      <c r="P76" s="11" t="e">
        <f t="shared" si="24"/>
        <v>#REF!</v>
      </c>
      <c r="Q76" s="11" t="e">
        <f t="shared" si="25"/>
        <v>#REF!</v>
      </c>
      <c r="R76" s="11" t="e">
        <f t="shared" si="26"/>
        <v>#REF!</v>
      </c>
      <c r="S76" s="11" t="e">
        <f>R76-(R76/#REF!)*#REF!</f>
        <v>#REF!</v>
      </c>
      <c r="T76" s="11" t="e">
        <f t="shared" si="27"/>
        <v>#REF!</v>
      </c>
      <c r="U76" s="11" t="e">
        <f t="shared" si="28"/>
        <v>#REF!</v>
      </c>
      <c r="V76" s="11" t="e">
        <f>U76-(U76/#REF!)*#REF!</f>
        <v>#REF!</v>
      </c>
      <c r="W76" s="11" t="e">
        <f t="shared" si="29"/>
        <v>#REF!</v>
      </c>
      <c r="X76" s="11">
        <v>4536</v>
      </c>
    </row>
    <row r="77" spans="1:24" ht="25.5">
      <c r="A77" s="7">
        <v>104</v>
      </c>
      <c r="B77" s="8" t="s">
        <v>439</v>
      </c>
      <c r="C77" s="8" t="s">
        <v>437</v>
      </c>
      <c r="D77" s="7" t="s">
        <v>224</v>
      </c>
      <c r="E77" s="9" t="s">
        <v>39</v>
      </c>
      <c r="F77" s="10" t="e">
        <f>IF(#REF!&gt;30,30,#REF!)</f>
        <v>#REF!</v>
      </c>
      <c r="G77" s="10" t="e">
        <f>IF(#REF!&gt;500,500,#REF!)</f>
        <v>#REF!</v>
      </c>
      <c r="H77" s="11" t="e">
        <v>#REF!</v>
      </c>
      <c r="I77" s="11" t="e">
        <v>#REF!</v>
      </c>
      <c r="J77" s="11" t="e">
        <f t="shared" si="20"/>
        <v>#REF!</v>
      </c>
      <c r="K77" s="11" t="e">
        <f t="shared" si="21"/>
        <v>#REF!</v>
      </c>
      <c r="L77" s="11" t="e">
        <f>IF(K77&gt;#REF!,#REF!,K77)</f>
        <v>#REF!</v>
      </c>
      <c r="M77" s="11">
        <f t="shared" si="22"/>
        <v>0</v>
      </c>
      <c r="N77" s="11" t="e">
        <f t="shared" si="23"/>
        <v>#REF!</v>
      </c>
      <c r="O77" s="11" t="e">
        <v>#REF!</v>
      </c>
      <c r="P77" s="11" t="e">
        <f t="shared" si="24"/>
        <v>#REF!</v>
      </c>
      <c r="Q77" s="11" t="e">
        <f t="shared" si="25"/>
        <v>#REF!</v>
      </c>
      <c r="R77" s="11" t="e">
        <f t="shared" si="26"/>
        <v>#REF!</v>
      </c>
      <c r="S77" s="11" t="e">
        <f>R77-(R77/#REF!)*#REF!</f>
        <v>#REF!</v>
      </c>
      <c r="T77" s="11" t="e">
        <f t="shared" si="27"/>
        <v>#REF!</v>
      </c>
      <c r="U77" s="11" t="e">
        <f t="shared" si="28"/>
        <v>#REF!</v>
      </c>
      <c r="V77" s="11" t="e">
        <f>U77-(U77/#REF!)*#REF!</f>
        <v>#REF!</v>
      </c>
      <c r="W77" s="11" t="e">
        <f t="shared" si="29"/>
        <v>#REF!</v>
      </c>
      <c r="X77" s="11">
        <v>1721.202871378939</v>
      </c>
    </row>
    <row r="78" spans="1:24" ht="63.75">
      <c r="A78" s="7">
        <v>105</v>
      </c>
      <c r="B78" s="8" t="s">
        <v>86</v>
      </c>
      <c r="C78" s="8" t="s">
        <v>316</v>
      </c>
      <c r="D78" s="7" t="s">
        <v>317</v>
      </c>
      <c r="E78" s="9" t="s">
        <v>27</v>
      </c>
      <c r="F78" s="10" t="e">
        <f>IF(#REF!&gt;30,30,#REF!)</f>
        <v>#REF!</v>
      </c>
      <c r="G78" s="10" t="e">
        <f>IF(#REF!&gt;500,500,#REF!)</f>
        <v>#REF!</v>
      </c>
      <c r="H78" s="11" t="e">
        <v>#REF!</v>
      </c>
      <c r="I78" s="11" t="e">
        <v>#REF!</v>
      </c>
      <c r="J78" s="11" t="e">
        <f t="shared" si="20"/>
        <v>#REF!</v>
      </c>
      <c r="K78" s="11" t="e">
        <f t="shared" si="21"/>
        <v>#REF!</v>
      </c>
      <c r="L78" s="11" t="e">
        <f>IF(K78&gt;#REF!,#REF!,K78)</f>
        <v>#REF!</v>
      </c>
      <c r="M78" s="11" t="e">
        <f t="shared" si="22"/>
        <v>#REF!</v>
      </c>
      <c r="N78" s="11">
        <f t="shared" si="23"/>
        <v>0</v>
      </c>
      <c r="O78" s="11" t="e">
        <v>#REF!</v>
      </c>
      <c r="P78" s="11" t="e">
        <f t="shared" si="24"/>
        <v>#REF!</v>
      </c>
      <c r="Q78" s="11" t="e">
        <f t="shared" si="25"/>
        <v>#REF!</v>
      </c>
      <c r="R78" s="11" t="e">
        <f t="shared" si="26"/>
        <v>#REF!</v>
      </c>
      <c r="S78" s="11" t="e">
        <f>R78-(R78/#REF!)*#REF!</f>
        <v>#REF!</v>
      </c>
      <c r="T78" s="11" t="e">
        <f t="shared" si="27"/>
        <v>#REF!</v>
      </c>
      <c r="U78" s="11" t="e">
        <f t="shared" si="28"/>
        <v>#REF!</v>
      </c>
      <c r="V78" s="11" t="e">
        <f>U78-(U78/#REF!)*#REF!</f>
        <v>#REF!</v>
      </c>
      <c r="W78" s="11" t="e">
        <f t="shared" si="29"/>
        <v>#REF!</v>
      </c>
      <c r="X78" s="11">
        <v>1574.4</v>
      </c>
    </row>
    <row r="79" spans="1:24" ht="25.5">
      <c r="A79" s="7">
        <v>106</v>
      </c>
      <c r="B79" s="8" t="s">
        <v>89</v>
      </c>
      <c r="C79" s="8" t="s">
        <v>95</v>
      </c>
      <c r="D79" s="7" t="s">
        <v>96</v>
      </c>
      <c r="E79" s="9" t="s">
        <v>20</v>
      </c>
      <c r="F79" s="10" t="e">
        <f>IF(#REF!&gt;30,30,#REF!)</f>
        <v>#REF!</v>
      </c>
      <c r="G79" s="10" t="e">
        <f>IF(#REF!&gt;500,500,#REF!)</f>
        <v>#REF!</v>
      </c>
      <c r="H79" s="11" t="e">
        <v>#REF!</v>
      </c>
      <c r="I79" s="11" t="e">
        <v>#REF!</v>
      </c>
      <c r="J79" s="11" t="e">
        <f t="shared" si="20"/>
        <v>#REF!</v>
      </c>
      <c r="K79" s="11" t="e">
        <f t="shared" si="21"/>
        <v>#REF!</v>
      </c>
      <c r="L79" s="11" t="e">
        <f>IF(K79&gt;#REF!,#REF!,K79)</f>
        <v>#REF!</v>
      </c>
      <c r="M79" s="11" t="e">
        <f t="shared" si="22"/>
        <v>#REF!</v>
      </c>
      <c r="N79" s="11">
        <f t="shared" si="23"/>
        <v>0</v>
      </c>
      <c r="O79" s="11" t="e">
        <v>#REF!</v>
      </c>
      <c r="P79" s="11" t="e">
        <f t="shared" si="24"/>
        <v>#REF!</v>
      </c>
      <c r="Q79" s="11" t="e">
        <f t="shared" si="25"/>
        <v>#REF!</v>
      </c>
      <c r="R79" s="11" t="e">
        <f t="shared" si="26"/>
        <v>#REF!</v>
      </c>
      <c r="S79" s="11" t="e">
        <f>R79-(R79/#REF!)*#REF!</f>
        <v>#REF!</v>
      </c>
      <c r="T79" s="11" t="e">
        <f t="shared" si="27"/>
        <v>#REF!</v>
      </c>
      <c r="U79" s="11" t="e">
        <f t="shared" si="28"/>
        <v>#REF!</v>
      </c>
      <c r="V79" s="11" t="e">
        <f>U79-(U79/#REF!)*#REF!</f>
        <v>#REF!</v>
      </c>
      <c r="W79" s="11" t="e">
        <f t="shared" si="29"/>
        <v>#REF!</v>
      </c>
      <c r="X79" s="11">
        <v>4170</v>
      </c>
    </row>
    <row r="80" spans="1:24" ht="12.75">
      <c r="A80" s="7">
        <v>108</v>
      </c>
      <c r="B80" s="8" t="s">
        <v>89</v>
      </c>
      <c r="C80" s="8" t="s">
        <v>95</v>
      </c>
      <c r="D80" s="7" t="s">
        <v>99</v>
      </c>
      <c r="E80" s="9" t="s">
        <v>20</v>
      </c>
      <c r="F80" s="10" t="e">
        <f>IF(#REF!&gt;30,30,#REF!)</f>
        <v>#REF!</v>
      </c>
      <c r="G80" s="10" t="e">
        <f>IF(#REF!&gt;500,500,#REF!)</f>
        <v>#REF!</v>
      </c>
      <c r="H80" s="11" t="e">
        <v>#REF!</v>
      </c>
      <c r="I80" s="11" t="e">
        <v>#REF!</v>
      </c>
      <c r="J80" s="11" t="e">
        <f t="shared" si="20"/>
        <v>#REF!</v>
      </c>
      <c r="K80" s="11" t="e">
        <f t="shared" si="21"/>
        <v>#REF!</v>
      </c>
      <c r="L80" s="11" t="e">
        <f>IF(K80&gt;#REF!,#REF!,K80)</f>
        <v>#REF!</v>
      </c>
      <c r="M80" s="11" t="e">
        <f t="shared" si="22"/>
        <v>#REF!</v>
      </c>
      <c r="N80" s="11">
        <f t="shared" si="23"/>
        <v>0</v>
      </c>
      <c r="O80" s="11" t="e">
        <v>#REF!</v>
      </c>
      <c r="P80" s="11" t="e">
        <f t="shared" si="24"/>
        <v>#REF!</v>
      </c>
      <c r="Q80" s="11" t="e">
        <f t="shared" si="25"/>
        <v>#REF!</v>
      </c>
      <c r="R80" s="11" t="e">
        <f t="shared" si="26"/>
        <v>#REF!</v>
      </c>
      <c r="S80" s="11" t="e">
        <f>R80-(R80/#REF!)*#REF!</f>
        <v>#REF!</v>
      </c>
      <c r="T80" s="11" t="e">
        <f t="shared" si="27"/>
        <v>#REF!</v>
      </c>
      <c r="U80" s="11" t="e">
        <f t="shared" si="28"/>
        <v>#REF!</v>
      </c>
      <c r="V80" s="11" t="e">
        <f>U80-(U80/#REF!)*#REF!</f>
        <v>#REF!</v>
      </c>
      <c r="W80" s="11" t="e">
        <f t="shared" si="29"/>
        <v>#REF!</v>
      </c>
      <c r="X80" s="11">
        <v>3030</v>
      </c>
    </row>
    <row r="81" spans="1:24" ht="25.5">
      <c r="A81" s="7">
        <v>111</v>
      </c>
      <c r="B81" s="8" t="s">
        <v>346</v>
      </c>
      <c r="C81" s="8" t="s">
        <v>347</v>
      </c>
      <c r="D81" s="7" t="s">
        <v>348</v>
      </c>
      <c r="E81" s="9" t="s">
        <v>27</v>
      </c>
      <c r="F81" s="10" t="e">
        <f>IF(#REF!&gt;30,30,#REF!)</f>
        <v>#REF!</v>
      </c>
      <c r="G81" s="10" t="e">
        <f>IF(#REF!&gt;500,500,#REF!)</f>
        <v>#REF!</v>
      </c>
      <c r="H81" s="11" t="e">
        <v>#REF!</v>
      </c>
      <c r="I81" s="11" t="e">
        <v>#REF!</v>
      </c>
      <c r="J81" s="11" t="e">
        <f t="shared" si="20"/>
        <v>#REF!</v>
      </c>
      <c r="K81" s="11" t="e">
        <f t="shared" si="21"/>
        <v>#REF!</v>
      </c>
      <c r="L81" s="11" t="e">
        <f>IF(K81&gt;#REF!,#REF!,K81)</f>
        <v>#REF!</v>
      </c>
      <c r="M81" s="11" t="e">
        <f t="shared" si="22"/>
        <v>#REF!</v>
      </c>
      <c r="N81" s="11">
        <f t="shared" si="23"/>
        <v>0</v>
      </c>
      <c r="O81" s="11" t="e">
        <v>#REF!</v>
      </c>
      <c r="P81" s="11" t="e">
        <f t="shared" si="24"/>
        <v>#REF!</v>
      </c>
      <c r="Q81" s="11" t="e">
        <f t="shared" si="25"/>
        <v>#REF!</v>
      </c>
      <c r="R81" s="11" t="e">
        <f t="shared" si="26"/>
        <v>#REF!</v>
      </c>
      <c r="S81" s="11" t="e">
        <f>R81-(R81/#REF!)*#REF!</f>
        <v>#REF!</v>
      </c>
      <c r="T81" s="11" t="e">
        <f t="shared" si="27"/>
        <v>#REF!</v>
      </c>
      <c r="U81" s="11" t="e">
        <f t="shared" si="28"/>
        <v>#REF!</v>
      </c>
      <c r="V81" s="11" t="e">
        <f>U81-(U81/#REF!)*#REF!</f>
        <v>#REF!</v>
      </c>
      <c r="W81" s="11" t="e">
        <f t="shared" si="29"/>
        <v>#REF!</v>
      </c>
      <c r="X81" s="11">
        <v>1779.2</v>
      </c>
    </row>
    <row r="82" spans="1:24" ht="25.5">
      <c r="A82" s="7">
        <v>112</v>
      </c>
      <c r="B82" s="8" t="s">
        <v>261</v>
      </c>
      <c r="C82" s="8" t="s">
        <v>362</v>
      </c>
      <c r="D82" s="7" t="s">
        <v>363</v>
      </c>
      <c r="E82" s="9" t="s">
        <v>27</v>
      </c>
      <c r="F82" s="10" t="e">
        <f>IF(#REF!&gt;30,30,#REF!)</f>
        <v>#REF!</v>
      </c>
      <c r="G82" s="10" t="e">
        <f>IF(#REF!&gt;500,500,#REF!)</f>
        <v>#REF!</v>
      </c>
      <c r="H82" s="11" t="e">
        <v>#REF!</v>
      </c>
      <c r="I82" s="11" t="e">
        <v>#REF!</v>
      </c>
      <c r="J82" s="11" t="e">
        <f t="shared" si="20"/>
        <v>#REF!</v>
      </c>
      <c r="K82" s="11" t="e">
        <f t="shared" si="21"/>
        <v>#REF!</v>
      </c>
      <c r="L82" s="11" t="e">
        <f>IF(K82&gt;#REF!,#REF!,K82)</f>
        <v>#REF!</v>
      </c>
      <c r="M82" s="11" t="e">
        <f t="shared" si="22"/>
        <v>#REF!</v>
      </c>
      <c r="N82" s="11">
        <f t="shared" si="23"/>
        <v>0</v>
      </c>
      <c r="O82" s="11" t="e">
        <v>#REF!</v>
      </c>
      <c r="P82" s="11" t="e">
        <f t="shared" si="24"/>
        <v>#REF!</v>
      </c>
      <c r="Q82" s="11" t="e">
        <f t="shared" si="25"/>
        <v>#REF!</v>
      </c>
      <c r="R82" s="11" t="e">
        <f t="shared" si="26"/>
        <v>#REF!</v>
      </c>
      <c r="S82" s="11" t="e">
        <f>R82-(R82/#REF!)*#REF!</f>
        <v>#REF!</v>
      </c>
      <c r="T82" s="11" t="e">
        <f t="shared" si="27"/>
        <v>#REF!</v>
      </c>
      <c r="U82" s="11" t="e">
        <f t="shared" si="28"/>
        <v>#REF!</v>
      </c>
      <c r="V82" s="11" t="e">
        <f>U82-(U82/#REF!)*#REF!</f>
        <v>#REF!</v>
      </c>
      <c r="W82" s="11" t="e">
        <f t="shared" si="29"/>
        <v>#REF!</v>
      </c>
      <c r="X82" s="11">
        <v>1556.8</v>
      </c>
    </row>
    <row r="83" spans="1:24" ht="12.75">
      <c r="A83" s="7">
        <v>114</v>
      </c>
      <c r="B83" s="8" t="s">
        <v>261</v>
      </c>
      <c r="C83" s="8" t="s">
        <v>262</v>
      </c>
      <c r="D83" s="7" t="s">
        <v>263</v>
      </c>
      <c r="E83" s="9" t="s">
        <v>20</v>
      </c>
      <c r="F83" s="10" t="e">
        <f>IF(#REF!&gt;30,30,#REF!)</f>
        <v>#REF!</v>
      </c>
      <c r="G83" s="10" t="e">
        <f>IF(#REF!&gt;500,500,#REF!)</f>
        <v>#REF!</v>
      </c>
      <c r="H83" s="11" t="e">
        <v>#REF!</v>
      </c>
      <c r="I83" s="11" t="e">
        <v>#REF!</v>
      </c>
      <c r="J83" s="11" t="e">
        <f t="shared" si="20"/>
        <v>#REF!</v>
      </c>
      <c r="K83" s="11" t="e">
        <f t="shared" si="21"/>
        <v>#REF!</v>
      </c>
      <c r="L83" s="11" t="e">
        <f>IF(K83&gt;#REF!,#REF!,K83)</f>
        <v>#REF!</v>
      </c>
      <c r="M83" s="11" t="e">
        <f t="shared" si="22"/>
        <v>#REF!</v>
      </c>
      <c r="N83" s="11">
        <f t="shared" si="23"/>
        <v>0</v>
      </c>
      <c r="O83" s="11" t="e">
        <v>#REF!</v>
      </c>
      <c r="P83" s="11" t="e">
        <f t="shared" si="24"/>
        <v>#REF!</v>
      </c>
      <c r="Q83" s="11" t="e">
        <f t="shared" si="25"/>
        <v>#REF!</v>
      </c>
      <c r="R83" s="11" t="e">
        <f t="shared" si="26"/>
        <v>#REF!</v>
      </c>
      <c r="S83" s="11" t="e">
        <f>R83-(R83/#REF!)*#REF!</f>
        <v>#REF!</v>
      </c>
      <c r="T83" s="11" t="e">
        <f t="shared" si="27"/>
        <v>#REF!</v>
      </c>
      <c r="U83" s="11" t="e">
        <f t="shared" si="28"/>
        <v>#REF!</v>
      </c>
      <c r="V83" s="11" t="e">
        <f>U83-(U83/#REF!)*#REF!</f>
        <v>#REF!</v>
      </c>
      <c r="W83" s="11" t="e">
        <f t="shared" si="29"/>
        <v>#REF!</v>
      </c>
      <c r="X83" s="11">
        <v>2780</v>
      </c>
    </row>
    <row r="84" spans="1:24" ht="25.5">
      <c r="A84" s="7">
        <v>116</v>
      </c>
      <c r="B84" s="8" t="s">
        <v>40</v>
      </c>
      <c r="C84" s="8" t="s">
        <v>41</v>
      </c>
      <c r="D84" s="7" t="s">
        <v>42</v>
      </c>
      <c r="E84" s="9" t="s">
        <v>39</v>
      </c>
      <c r="F84" s="10" t="e">
        <f>IF(#REF!&gt;30,30,#REF!)</f>
        <v>#REF!</v>
      </c>
      <c r="G84" s="10" t="e">
        <f>IF(#REF!&gt;500,500,#REF!)</f>
        <v>#REF!</v>
      </c>
      <c r="H84" s="11" t="e">
        <v>#REF!</v>
      </c>
      <c r="I84" s="11" t="e">
        <v>#REF!</v>
      </c>
      <c r="J84" s="11" t="e">
        <f t="shared" si="20"/>
        <v>#REF!</v>
      </c>
      <c r="K84" s="11" t="e">
        <f t="shared" si="21"/>
        <v>#REF!</v>
      </c>
      <c r="L84" s="11" t="e">
        <f>IF(K84&gt;#REF!,#REF!,K84)</f>
        <v>#REF!</v>
      </c>
      <c r="M84" s="11">
        <f t="shared" si="22"/>
        <v>0</v>
      </c>
      <c r="N84" s="11" t="e">
        <f t="shared" si="23"/>
        <v>#REF!</v>
      </c>
      <c r="O84" s="11" t="e">
        <v>#REF!</v>
      </c>
      <c r="P84" s="11" t="e">
        <f t="shared" si="24"/>
        <v>#REF!</v>
      </c>
      <c r="Q84" s="11" t="e">
        <f t="shared" si="25"/>
        <v>#REF!</v>
      </c>
      <c r="R84" s="11" t="e">
        <f t="shared" si="26"/>
        <v>#REF!</v>
      </c>
      <c r="S84" s="11" t="e">
        <f>R84-(R84/#REF!)*#REF!</f>
        <v>#REF!</v>
      </c>
      <c r="T84" s="11" t="e">
        <f t="shared" si="27"/>
        <v>#REF!</v>
      </c>
      <c r="U84" s="11" t="e">
        <f t="shared" si="28"/>
        <v>#REF!</v>
      </c>
      <c r="V84" s="11" t="e">
        <f>U84-(U84/#REF!)*#REF!</f>
        <v>#REF!</v>
      </c>
      <c r="W84" s="11" t="e">
        <f t="shared" si="29"/>
        <v>#REF!</v>
      </c>
      <c r="X84" s="11">
        <v>2851.398201937595</v>
      </c>
    </row>
    <row r="85" spans="1:24" ht="12.75">
      <c r="A85" s="7">
        <v>117</v>
      </c>
      <c r="B85" s="8" t="s">
        <v>434</v>
      </c>
      <c r="C85" s="8" t="s">
        <v>113</v>
      </c>
      <c r="D85" s="7" t="s">
        <v>114</v>
      </c>
      <c r="E85" s="9" t="s">
        <v>20</v>
      </c>
      <c r="F85" s="10" t="e">
        <f>IF(#REF!&gt;30,30,#REF!)</f>
        <v>#REF!</v>
      </c>
      <c r="G85" s="10" t="e">
        <f>IF(#REF!&gt;500,500,#REF!)</f>
        <v>#REF!</v>
      </c>
      <c r="H85" s="11" t="e">
        <v>#REF!</v>
      </c>
      <c r="I85" s="11" t="e">
        <v>#REF!</v>
      </c>
      <c r="J85" s="11" t="e">
        <f t="shared" si="20"/>
        <v>#REF!</v>
      </c>
      <c r="K85" s="11" t="e">
        <f t="shared" si="21"/>
        <v>#REF!</v>
      </c>
      <c r="L85" s="11" t="e">
        <f>IF(K85&gt;#REF!,#REF!,K85)</f>
        <v>#REF!</v>
      </c>
      <c r="M85" s="11" t="e">
        <f t="shared" si="22"/>
        <v>#REF!</v>
      </c>
      <c r="N85" s="11">
        <f t="shared" si="23"/>
        <v>0</v>
      </c>
      <c r="O85" s="11" t="e">
        <v>#REF!</v>
      </c>
      <c r="P85" s="11" t="e">
        <f t="shared" si="24"/>
        <v>#REF!</v>
      </c>
      <c r="Q85" s="11" t="e">
        <f t="shared" si="25"/>
        <v>#REF!</v>
      </c>
      <c r="R85" s="11" t="e">
        <f t="shared" si="26"/>
        <v>#REF!</v>
      </c>
      <c r="S85" s="11" t="e">
        <f>R85-(R85/#REF!)*#REF!</f>
        <v>#REF!</v>
      </c>
      <c r="T85" s="11" t="e">
        <f t="shared" si="27"/>
        <v>#REF!</v>
      </c>
      <c r="U85" s="11" t="e">
        <f t="shared" si="28"/>
        <v>#REF!</v>
      </c>
      <c r="V85" s="11" t="e">
        <f>U85-(U85/#REF!)*#REF!</f>
        <v>#REF!</v>
      </c>
      <c r="W85" s="11" t="e">
        <f t="shared" si="29"/>
        <v>#REF!</v>
      </c>
      <c r="X85" s="11">
        <v>8600</v>
      </c>
    </row>
    <row r="86" spans="1:24" ht="12.75">
      <c r="A86" s="7">
        <v>118</v>
      </c>
      <c r="B86" s="8" t="s">
        <v>119</v>
      </c>
      <c r="C86" s="8" t="s">
        <v>248</v>
      </c>
      <c r="D86" s="7" t="s">
        <v>249</v>
      </c>
      <c r="E86" s="9" t="s">
        <v>39</v>
      </c>
      <c r="F86" s="10" t="e">
        <f>IF(#REF!&gt;30,30,#REF!)</f>
        <v>#REF!</v>
      </c>
      <c r="G86" s="10" t="e">
        <f>IF(#REF!&gt;500,500,#REF!)</f>
        <v>#REF!</v>
      </c>
      <c r="H86" s="11" t="e">
        <v>#REF!</v>
      </c>
      <c r="I86" s="11" t="e">
        <v>#REF!</v>
      </c>
      <c r="J86" s="11" t="e">
        <f t="shared" si="20"/>
        <v>#REF!</v>
      </c>
      <c r="K86" s="11" t="e">
        <f t="shared" si="21"/>
        <v>#REF!</v>
      </c>
      <c r="L86" s="11" t="e">
        <f>IF(K86&gt;#REF!,#REF!,K86)</f>
        <v>#REF!</v>
      </c>
      <c r="M86" s="11">
        <f t="shared" si="22"/>
        <v>0</v>
      </c>
      <c r="N86" s="11" t="e">
        <f t="shared" si="23"/>
        <v>#REF!</v>
      </c>
      <c r="O86" s="11" t="e">
        <v>#REF!</v>
      </c>
      <c r="P86" s="11" t="e">
        <f t="shared" si="24"/>
        <v>#REF!</v>
      </c>
      <c r="Q86" s="11" t="e">
        <f t="shared" si="25"/>
        <v>#REF!</v>
      </c>
      <c r="R86" s="11" t="e">
        <f t="shared" si="26"/>
        <v>#REF!</v>
      </c>
      <c r="S86" s="11" t="e">
        <f>R86-(R86/#REF!)*#REF!</f>
        <v>#REF!</v>
      </c>
      <c r="T86" s="11" t="e">
        <f t="shared" si="27"/>
        <v>#REF!</v>
      </c>
      <c r="U86" s="11" t="e">
        <f t="shared" si="28"/>
        <v>#REF!</v>
      </c>
      <c r="V86" s="11" t="e">
        <f>U86-(U86/#REF!)*#REF!</f>
        <v>#REF!</v>
      </c>
      <c r="W86" s="11" t="e">
        <f t="shared" si="29"/>
        <v>#REF!</v>
      </c>
      <c r="X86" s="11">
        <v>1115.7645138016674</v>
      </c>
    </row>
    <row r="87" spans="1:24" ht="38.25">
      <c r="A87" s="7">
        <v>119</v>
      </c>
      <c r="B87" s="8" t="s">
        <v>119</v>
      </c>
      <c r="C87" s="8" t="s">
        <v>120</v>
      </c>
      <c r="D87" s="7" t="s">
        <v>121</v>
      </c>
      <c r="E87" s="9" t="s">
        <v>27</v>
      </c>
      <c r="F87" s="10" t="e">
        <f>IF(#REF!&gt;30,30,#REF!)</f>
        <v>#REF!</v>
      </c>
      <c r="G87" s="10" t="e">
        <f>IF(#REF!&gt;500,500,#REF!)</f>
        <v>#REF!</v>
      </c>
      <c r="H87" s="11" t="e">
        <v>#REF!</v>
      </c>
      <c r="I87" s="11" t="e">
        <v>#REF!</v>
      </c>
      <c r="J87" s="11" t="e">
        <f t="shared" si="20"/>
        <v>#REF!</v>
      </c>
      <c r="K87" s="11" t="e">
        <f t="shared" si="21"/>
        <v>#REF!</v>
      </c>
      <c r="L87" s="11" t="e">
        <f>IF(K87&gt;#REF!,#REF!,K87)</f>
        <v>#REF!</v>
      </c>
      <c r="M87" s="11" t="e">
        <f t="shared" si="22"/>
        <v>#REF!</v>
      </c>
      <c r="N87" s="11">
        <f t="shared" si="23"/>
        <v>0</v>
      </c>
      <c r="O87" s="11" t="e">
        <v>#REF!</v>
      </c>
      <c r="P87" s="11" t="e">
        <f t="shared" si="24"/>
        <v>#REF!</v>
      </c>
      <c r="Q87" s="11" t="e">
        <f t="shared" si="25"/>
        <v>#REF!</v>
      </c>
      <c r="R87" s="11" t="e">
        <f t="shared" si="26"/>
        <v>#REF!</v>
      </c>
      <c r="S87" s="11" t="e">
        <f>R87-(R87/#REF!)*#REF!</f>
        <v>#REF!</v>
      </c>
      <c r="T87" s="11" t="e">
        <f t="shared" si="27"/>
        <v>#REF!</v>
      </c>
      <c r="U87" s="11" t="e">
        <f t="shared" si="28"/>
        <v>#REF!</v>
      </c>
      <c r="V87" s="11" t="e">
        <f>U87-(U87/#REF!)*#REF!</f>
        <v>#REF!</v>
      </c>
      <c r="W87" s="11" t="e">
        <f t="shared" si="29"/>
        <v>#REF!</v>
      </c>
      <c r="X87" s="11">
        <v>2116.8</v>
      </c>
    </row>
    <row r="88" spans="1:24" ht="25.5">
      <c r="A88" s="7">
        <v>121</v>
      </c>
      <c r="B88" s="8" t="s">
        <v>119</v>
      </c>
      <c r="C88" s="8" t="s">
        <v>127</v>
      </c>
      <c r="D88" s="7" t="s">
        <v>128</v>
      </c>
      <c r="E88" s="9" t="s">
        <v>27</v>
      </c>
      <c r="F88" s="10" t="e">
        <f>IF(#REF!&gt;30,30,#REF!)</f>
        <v>#REF!</v>
      </c>
      <c r="G88" s="10" t="e">
        <f>IF(#REF!&gt;500,500,#REF!)</f>
        <v>#REF!</v>
      </c>
      <c r="H88" s="11" t="e">
        <v>#REF!</v>
      </c>
      <c r="I88" s="11" t="e">
        <v>#REF!</v>
      </c>
      <c r="J88" s="11" t="e">
        <f t="shared" si="20"/>
        <v>#REF!</v>
      </c>
      <c r="K88" s="11" t="e">
        <f t="shared" si="21"/>
        <v>#REF!</v>
      </c>
      <c r="L88" s="11" t="e">
        <f>IF(K88&gt;#REF!,#REF!,K88)</f>
        <v>#REF!</v>
      </c>
      <c r="M88" s="11" t="e">
        <f t="shared" si="22"/>
        <v>#REF!</v>
      </c>
      <c r="N88" s="11">
        <f t="shared" si="23"/>
        <v>0</v>
      </c>
      <c r="O88" s="11" t="e">
        <v>#REF!</v>
      </c>
      <c r="P88" s="11" t="e">
        <f t="shared" si="24"/>
        <v>#REF!</v>
      </c>
      <c r="Q88" s="11" t="e">
        <f t="shared" si="25"/>
        <v>#REF!</v>
      </c>
      <c r="R88" s="11" t="e">
        <f t="shared" si="26"/>
        <v>#REF!</v>
      </c>
      <c r="S88" s="11" t="e">
        <f>R88-(R88/#REF!)*#REF!</f>
        <v>#REF!</v>
      </c>
      <c r="T88" s="11" t="e">
        <f t="shared" si="27"/>
        <v>#REF!</v>
      </c>
      <c r="U88" s="11" t="e">
        <f t="shared" si="28"/>
        <v>#REF!</v>
      </c>
      <c r="V88" s="11" t="e">
        <f>U88-(U88/#REF!)*#REF!</f>
        <v>#REF!</v>
      </c>
      <c r="W88" s="11" t="e">
        <f t="shared" si="29"/>
        <v>#REF!</v>
      </c>
      <c r="X88" s="11">
        <v>2872.8</v>
      </c>
    </row>
    <row r="89" spans="1:24" ht="25.5">
      <c r="A89" s="7">
        <v>122</v>
      </c>
      <c r="B89" s="8" t="s">
        <v>119</v>
      </c>
      <c r="C89" s="8" t="s">
        <v>244</v>
      </c>
      <c r="D89" s="7" t="s">
        <v>245</v>
      </c>
      <c r="E89" s="9" t="s">
        <v>39</v>
      </c>
      <c r="F89" s="10" t="e">
        <f>IF(#REF!&gt;30,30,#REF!)</f>
        <v>#REF!</v>
      </c>
      <c r="G89" s="10" t="e">
        <f>IF(#REF!&gt;500,500,#REF!)</f>
        <v>#REF!</v>
      </c>
      <c r="H89" s="11" t="e">
        <v>#REF!</v>
      </c>
      <c r="I89" s="11" t="e">
        <v>#REF!</v>
      </c>
      <c r="J89" s="11" t="e">
        <f t="shared" si="20"/>
        <v>#REF!</v>
      </c>
      <c r="K89" s="11" t="e">
        <f t="shared" si="21"/>
        <v>#REF!</v>
      </c>
      <c r="L89" s="11" t="e">
        <f>IF(K89&gt;#REF!,#REF!,K89)</f>
        <v>#REF!</v>
      </c>
      <c r="M89" s="11">
        <f t="shared" si="22"/>
        <v>0</v>
      </c>
      <c r="N89" s="11" t="e">
        <f t="shared" si="23"/>
        <v>#REF!</v>
      </c>
      <c r="O89" s="11" t="e">
        <v>#REF!</v>
      </c>
      <c r="P89" s="11" t="e">
        <f t="shared" si="24"/>
        <v>#REF!</v>
      </c>
      <c r="Q89" s="11" t="e">
        <f t="shared" si="25"/>
        <v>#REF!</v>
      </c>
      <c r="R89" s="11" t="e">
        <f t="shared" si="26"/>
        <v>#REF!</v>
      </c>
      <c r="S89" s="11" t="e">
        <f>R89-(R89/#REF!)*#REF!</f>
        <v>#REF!</v>
      </c>
      <c r="T89" s="11" t="e">
        <f t="shared" si="27"/>
        <v>#REF!</v>
      </c>
      <c r="U89" s="11" t="e">
        <f t="shared" si="28"/>
        <v>#REF!</v>
      </c>
      <c r="V89" s="11" t="e">
        <f>U89-(U89/#REF!)*#REF!</f>
        <v>#REF!</v>
      </c>
      <c r="W89" s="11" t="e">
        <f t="shared" si="29"/>
        <v>#REF!</v>
      </c>
      <c r="X89" s="11">
        <v>3719.2150460055586</v>
      </c>
    </row>
    <row r="90" spans="1:24" ht="25.5">
      <c r="A90" s="7">
        <v>125</v>
      </c>
      <c r="B90" s="8" t="s">
        <v>119</v>
      </c>
      <c r="C90" s="8" t="s">
        <v>134</v>
      </c>
      <c r="D90" s="7" t="s">
        <v>135</v>
      </c>
      <c r="E90" s="9" t="s">
        <v>27</v>
      </c>
      <c r="F90" s="10" t="e">
        <f>IF(#REF!&gt;30,30,#REF!)</f>
        <v>#REF!</v>
      </c>
      <c r="G90" s="10" t="e">
        <f>IF(#REF!&gt;500,500,#REF!)</f>
        <v>#REF!</v>
      </c>
      <c r="H90" s="11" t="e">
        <v>#REF!</v>
      </c>
      <c r="I90" s="11" t="e">
        <v>#REF!</v>
      </c>
      <c r="J90" s="11" t="e">
        <f t="shared" si="20"/>
        <v>#REF!</v>
      </c>
      <c r="K90" s="11" t="e">
        <f t="shared" si="21"/>
        <v>#REF!</v>
      </c>
      <c r="L90" s="11" t="e">
        <f>IF(K90&gt;#REF!,#REF!,K90)</f>
        <v>#REF!</v>
      </c>
      <c r="M90" s="11" t="e">
        <f t="shared" si="22"/>
        <v>#REF!</v>
      </c>
      <c r="N90" s="11">
        <f t="shared" si="23"/>
        <v>0</v>
      </c>
      <c r="O90" s="11" t="e">
        <v>#REF!</v>
      </c>
      <c r="P90" s="11" t="e">
        <f t="shared" si="24"/>
        <v>#REF!</v>
      </c>
      <c r="Q90" s="11" t="e">
        <f t="shared" si="25"/>
        <v>#REF!</v>
      </c>
      <c r="R90" s="11" t="e">
        <f t="shared" si="26"/>
        <v>#REF!</v>
      </c>
      <c r="S90" s="11" t="e">
        <f>R90-(R90/#REF!)*#REF!</f>
        <v>#REF!</v>
      </c>
      <c r="T90" s="11" t="e">
        <f t="shared" si="27"/>
        <v>#REF!</v>
      </c>
      <c r="U90" s="11" t="e">
        <f t="shared" si="28"/>
        <v>#REF!</v>
      </c>
      <c r="V90" s="11" t="e">
        <f>U90-(U90/#REF!)*#REF!</f>
        <v>#REF!</v>
      </c>
      <c r="W90" s="11" t="e">
        <f t="shared" si="29"/>
        <v>#REF!</v>
      </c>
      <c r="X90" s="11">
        <v>2268</v>
      </c>
    </row>
    <row r="91" spans="1:24" ht="38.25">
      <c r="A91" s="7">
        <v>126</v>
      </c>
      <c r="B91" s="8" t="s">
        <v>119</v>
      </c>
      <c r="C91" s="8" t="s">
        <v>255</v>
      </c>
      <c r="D91" s="7" t="s">
        <v>256</v>
      </c>
      <c r="E91" s="9" t="s">
        <v>39</v>
      </c>
      <c r="F91" s="10" t="e">
        <f>IF(#REF!&gt;30,30,#REF!)</f>
        <v>#REF!</v>
      </c>
      <c r="G91" s="10" t="e">
        <f>IF(#REF!&gt;500,500,#REF!)</f>
        <v>#REF!</v>
      </c>
      <c r="H91" s="11" t="e">
        <v>#REF!</v>
      </c>
      <c r="I91" s="11" t="e">
        <v>#REF!</v>
      </c>
      <c r="J91" s="11" t="e">
        <f t="shared" si="20"/>
        <v>#REF!</v>
      </c>
      <c r="K91" s="11" t="e">
        <f t="shared" si="21"/>
        <v>#REF!</v>
      </c>
      <c r="L91" s="11" t="e">
        <f>IF(K91&gt;#REF!,#REF!,K91)</f>
        <v>#REF!</v>
      </c>
      <c r="M91" s="11">
        <f t="shared" si="22"/>
        <v>0</v>
      </c>
      <c r="N91" s="11" t="e">
        <f t="shared" si="23"/>
        <v>#REF!</v>
      </c>
      <c r="O91" s="11" t="e">
        <v>#REF!</v>
      </c>
      <c r="P91" s="11" t="e">
        <f t="shared" si="24"/>
        <v>#REF!</v>
      </c>
      <c r="Q91" s="11" t="e">
        <f t="shared" si="25"/>
        <v>#REF!</v>
      </c>
      <c r="R91" s="11" t="e">
        <f t="shared" si="26"/>
        <v>#REF!</v>
      </c>
      <c r="S91" s="11" t="e">
        <f>R91-(R91/#REF!)*#REF!</f>
        <v>#REF!</v>
      </c>
      <c r="T91" s="11" t="e">
        <f t="shared" si="27"/>
        <v>#REF!</v>
      </c>
      <c r="U91" s="11" t="e">
        <f t="shared" si="28"/>
        <v>#REF!</v>
      </c>
      <c r="V91" s="11" t="e">
        <f>U91-(U91/#REF!)*#REF!</f>
        <v>#REF!</v>
      </c>
      <c r="W91" s="11" t="e">
        <f t="shared" si="29"/>
        <v>#REF!</v>
      </c>
      <c r="X91" s="11">
        <v>1363.7121835353714</v>
      </c>
    </row>
    <row r="92" spans="1:24" ht="25.5">
      <c r="A92" s="7">
        <v>128</v>
      </c>
      <c r="B92" s="8" t="s">
        <v>119</v>
      </c>
      <c r="C92" s="8" t="s">
        <v>186</v>
      </c>
      <c r="D92" s="7" t="s">
        <v>187</v>
      </c>
      <c r="E92" s="9" t="s">
        <v>27</v>
      </c>
      <c r="F92" s="10" t="e">
        <f>IF(#REF!&gt;30,30,#REF!)</f>
        <v>#REF!</v>
      </c>
      <c r="G92" s="10" t="e">
        <f>IF(#REF!&gt;500,500,#REF!)</f>
        <v>#REF!</v>
      </c>
      <c r="H92" s="11" t="e">
        <v>#REF!</v>
      </c>
      <c r="I92" s="11" t="e">
        <v>#REF!</v>
      </c>
      <c r="J92" s="11" t="e">
        <f t="shared" si="20"/>
        <v>#REF!</v>
      </c>
      <c r="K92" s="11" t="e">
        <f t="shared" si="21"/>
        <v>#REF!</v>
      </c>
      <c r="L92" s="11" t="e">
        <f>IF(K92&gt;#REF!,#REF!,K92)</f>
        <v>#REF!</v>
      </c>
      <c r="M92" s="11" t="e">
        <f t="shared" si="22"/>
        <v>#REF!</v>
      </c>
      <c r="N92" s="11">
        <f t="shared" si="23"/>
        <v>0</v>
      </c>
      <c r="O92" s="11" t="e">
        <v>#REF!</v>
      </c>
      <c r="P92" s="11" t="e">
        <f t="shared" si="24"/>
        <v>#REF!</v>
      </c>
      <c r="Q92" s="11" t="e">
        <f t="shared" si="25"/>
        <v>#REF!</v>
      </c>
      <c r="R92" s="11" t="e">
        <f t="shared" si="26"/>
        <v>#REF!</v>
      </c>
      <c r="S92" s="11" t="e">
        <f>R92-(R92/#REF!)*#REF!</f>
        <v>#REF!</v>
      </c>
      <c r="T92" s="11" t="e">
        <f t="shared" si="27"/>
        <v>#REF!</v>
      </c>
      <c r="U92" s="11" t="e">
        <f t="shared" si="28"/>
        <v>#REF!</v>
      </c>
      <c r="V92" s="11" t="e">
        <f>U92-(U92/#REF!)*#REF!</f>
        <v>#REF!</v>
      </c>
      <c r="W92" s="11" t="e">
        <f t="shared" si="29"/>
        <v>#REF!</v>
      </c>
      <c r="X92" s="11">
        <v>800</v>
      </c>
    </row>
    <row r="93" spans="1:24" ht="25.5">
      <c r="A93" s="7">
        <v>130</v>
      </c>
      <c r="B93" s="8" t="s">
        <v>74</v>
      </c>
      <c r="C93" s="8" t="s">
        <v>75</v>
      </c>
      <c r="D93" s="7" t="s">
        <v>76</v>
      </c>
      <c r="E93" s="9" t="s">
        <v>27</v>
      </c>
      <c r="F93" s="10" t="e">
        <f>IF(#REF!&gt;30,30,#REF!)</f>
        <v>#REF!</v>
      </c>
      <c r="G93" s="10" t="e">
        <f>IF(#REF!&gt;500,500,#REF!)</f>
        <v>#REF!</v>
      </c>
      <c r="H93" s="11" t="e">
        <v>#REF!</v>
      </c>
      <c r="I93" s="11" t="e">
        <v>#REF!</v>
      </c>
      <c r="J93" s="11" t="e">
        <f t="shared" si="20"/>
        <v>#REF!</v>
      </c>
      <c r="K93" s="11" t="e">
        <f t="shared" si="21"/>
        <v>#REF!</v>
      </c>
      <c r="L93" s="11" t="e">
        <f>IF(K93&gt;#REF!,#REF!,K93)</f>
        <v>#REF!</v>
      </c>
      <c r="M93" s="11" t="e">
        <f t="shared" si="22"/>
        <v>#REF!</v>
      </c>
      <c r="N93" s="11">
        <f t="shared" si="23"/>
        <v>0</v>
      </c>
      <c r="O93" s="11" t="e">
        <v>#REF!</v>
      </c>
      <c r="P93" s="11" t="e">
        <f t="shared" si="24"/>
        <v>#REF!</v>
      </c>
      <c r="Q93" s="11" t="e">
        <f t="shared" si="25"/>
        <v>#REF!</v>
      </c>
      <c r="R93" s="11" t="e">
        <f t="shared" si="26"/>
        <v>#REF!</v>
      </c>
      <c r="S93" s="11" t="e">
        <f>R93-(R93/#REF!)*#REF!</f>
        <v>#REF!</v>
      </c>
      <c r="T93" s="11" t="e">
        <f t="shared" si="27"/>
        <v>#REF!</v>
      </c>
      <c r="U93" s="11" t="e">
        <f t="shared" si="28"/>
        <v>#REF!</v>
      </c>
      <c r="V93" s="11" t="e">
        <f>U93-(U93/#REF!)*#REF!</f>
        <v>#REF!</v>
      </c>
      <c r="W93" s="11" t="e">
        <f t="shared" si="29"/>
        <v>#REF!</v>
      </c>
      <c r="X93" s="11">
        <v>3036</v>
      </c>
    </row>
    <row r="94" spans="1:24" ht="12.75">
      <c r="A94" s="7">
        <v>131</v>
      </c>
      <c r="B94" s="8" t="s">
        <v>55</v>
      </c>
      <c r="C94" s="8" t="s">
        <v>215</v>
      </c>
      <c r="D94" s="7" t="s">
        <v>216</v>
      </c>
      <c r="E94" s="9" t="s">
        <v>39</v>
      </c>
      <c r="F94" s="10" t="e">
        <f>IF(#REF!&gt;30,30,#REF!)</f>
        <v>#REF!</v>
      </c>
      <c r="G94" s="10" t="e">
        <f>IF(#REF!&gt;500,500,#REF!)</f>
        <v>#REF!</v>
      </c>
      <c r="H94" s="11" t="e">
        <v>#REF!</v>
      </c>
      <c r="I94" s="11" t="e">
        <v>#REF!</v>
      </c>
      <c r="J94" s="11" t="e">
        <f t="shared" si="20"/>
        <v>#REF!</v>
      </c>
      <c r="K94" s="11" t="e">
        <f t="shared" si="21"/>
        <v>#REF!</v>
      </c>
      <c r="L94" s="11" t="e">
        <f>IF(K94&gt;#REF!,#REF!,K94)</f>
        <v>#REF!</v>
      </c>
      <c r="M94" s="11">
        <f t="shared" si="22"/>
        <v>0</v>
      </c>
      <c r="N94" s="11" t="e">
        <f t="shared" si="23"/>
        <v>#REF!</v>
      </c>
      <c r="O94" s="11" t="e">
        <v>#REF!</v>
      </c>
      <c r="P94" s="11" t="e">
        <f t="shared" si="24"/>
        <v>#REF!</v>
      </c>
      <c r="Q94" s="11" t="e">
        <f t="shared" si="25"/>
        <v>#REF!</v>
      </c>
      <c r="R94" s="11" t="e">
        <f t="shared" si="26"/>
        <v>#REF!</v>
      </c>
      <c r="S94" s="11" t="e">
        <f>R94-(R94/#REF!)*#REF!</f>
        <v>#REF!</v>
      </c>
      <c r="T94" s="11" t="e">
        <f t="shared" si="27"/>
        <v>#REF!</v>
      </c>
      <c r="U94" s="11" t="e">
        <f t="shared" si="28"/>
        <v>#REF!</v>
      </c>
      <c r="V94" s="11" t="e">
        <f>U94-(U94/#REF!)*#REF!</f>
        <v>#REF!</v>
      </c>
      <c r="W94" s="11" t="e">
        <f t="shared" si="29"/>
        <v>#REF!</v>
      </c>
      <c r="X94" s="11">
        <v>1735.633688135927</v>
      </c>
    </row>
    <row r="95" spans="1:24" ht="25.5">
      <c r="A95" s="7">
        <v>133</v>
      </c>
      <c r="B95" s="8" t="s">
        <v>55</v>
      </c>
      <c r="C95" s="8" t="s">
        <v>323</v>
      </c>
      <c r="D95" s="7" t="s">
        <v>324</v>
      </c>
      <c r="E95" s="9" t="s">
        <v>27</v>
      </c>
      <c r="F95" s="10" t="e">
        <f>IF(#REF!&gt;30,30,#REF!)</f>
        <v>#REF!</v>
      </c>
      <c r="G95" s="10" t="e">
        <f>IF(#REF!&gt;500,500,#REF!)</f>
        <v>#REF!</v>
      </c>
      <c r="H95" s="11" t="e">
        <v>#REF!</v>
      </c>
      <c r="I95" s="11" t="e">
        <v>#REF!</v>
      </c>
      <c r="J95" s="11" t="e">
        <f t="shared" si="20"/>
        <v>#REF!</v>
      </c>
      <c r="K95" s="11" t="e">
        <f t="shared" si="21"/>
        <v>#REF!</v>
      </c>
      <c r="L95" s="11" t="e">
        <f>IF(K95&gt;#REF!,#REF!,K95)</f>
        <v>#REF!</v>
      </c>
      <c r="M95" s="11" t="e">
        <f t="shared" si="22"/>
        <v>#REF!</v>
      </c>
      <c r="N95" s="11">
        <f t="shared" si="23"/>
        <v>0</v>
      </c>
      <c r="O95" s="11" t="e">
        <v>#REF!</v>
      </c>
      <c r="P95" s="11" t="e">
        <f t="shared" si="24"/>
        <v>#REF!</v>
      </c>
      <c r="Q95" s="11" t="e">
        <f t="shared" si="25"/>
        <v>#REF!</v>
      </c>
      <c r="R95" s="11" t="e">
        <f t="shared" si="26"/>
        <v>#REF!</v>
      </c>
      <c r="S95" s="11" t="e">
        <f>R95-(R95/#REF!)*#REF!</f>
        <v>#REF!</v>
      </c>
      <c r="T95" s="11" t="e">
        <f t="shared" si="27"/>
        <v>#REF!</v>
      </c>
      <c r="U95" s="11" t="e">
        <f t="shared" si="28"/>
        <v>#REF!</v>
      </c>
      <c r="V95" s="11" t="e">
        <f>U95-(U95/#REF!)*#REF!</f>
        <v>#REF!</v>
      </c>
      <c r="W95" s="11" t="e">
        <f t="shared" si="29"/>
        <v>#REF!</v>
      </c>
      <c r="X95" s="11">
        <v>3477.6</v>
      </c>
    </row>
    <row r="96" spans="1:24" ht="12.75">
      <c r="A96" s="7">
        <v>135</v>
      </c>
      <c r="B96" s="8" t="s">
        <v>55</v>
      </c>
      <c r="C96" s="8" t="s">
        <v>56</v>
      </c>
      <c r="D96" s="7" t="s">
        <v>57</v>
      </c>
      <c r="E96" s="9" t="s">
        <v>27</v>
      </c>
      <c r="F96" s="10" t="e">
        <f>IF(#REF!&gt;30,30,#REF!)</f>
        <v>#REF!</v>
      </c>
      <c r="G96" s="10" t="e">
        <f>IF(#REF!&gt;500,500,#REF!)</f>
        <v>#REF!</v>
      </c>
      <c r="H96" s="11" t="e">
        <v>#REF!</v>
      </c>
      <c r="I96" s="11" t="e">
        <v>#REF!</v>
      </c>
      <c r="J96" s="11" t="e">
        <f t="shared" si="20"/>
        <v>#REF!</v>
      </c>
      <c r="K96" s="11" t="e">
        <f t="shared" si="21"/>
        <v>#REF!</v>
      </c>
      <c r="L96" s="11" t="e">
        <f>IF(K96&gt;#REF!,#REF!,K96)</f>
        <v>#REF!</v>
      </c>
      <c r="M96" s="11" t="e">
        <f t="shared" si="22"/>
        <v>#REF!</v>
      </c>
      <c r="N96" s="11">
        <f t="shared" si="23"/>
        <v>0</v>
      </c>
      <c r="O96" s="11" t="e">
        <v>#REF!</v>
      </c>
      <c r="P96" s="11" t="e">
        <f t="shared" si="24"/>
        <v>#REF!</v>
      </c>
      <c r="Q96" s="11" t="e">
        <f t="shared" si="25"/>
        <v>#REF!</v>
      </c>
      <c r="R96" s="11" t="e">
        <f t="shared" si="26"/>
        <v>#REF!</v>
      </c>
      <c r="S96" s="11" t="e">
        <f>R96-(R96/#REF!)*#REF!</f>
        <v>#REF!</v>
      </c>
      <c r="T96" s="11" t="e">
        <f t="shared" si="27"/>
        <v>#REF!</v>
      </c>
      <c r="U96" s="11" t="e">
        <f t="shared" si="28"/>
        <v>#REF!</v>
      </c>
      <c r="V96" s="11" t="e">
        <f>U96-(U96/#REF!)*#REF!</f>
        <v>#REF!</v>
      </c>
      <c r="W96" s="11" t="e">
        <f t="shared" si="29"/>
        <v>#REF!</v>
      </c>
      <c r="X96" s="11">
        <v>4536</v>
      </c>
    </row>
    <row r="97" spans="1:24" ht="25.5">
      <c r="A97" s="7">
        <v>136</v>
      </c>
      <c r="B97" s="8" t="s">
        <v>55</v>
      </c>
      <c r="C97" s="8" t="s">
        <v>246</v>
      </c>
      <c r="D97" s="7" t="s">
        <v>247</v>
      </c>
      <c r="E97" s="9" t="s">
        <v>39</v>
      </c>
      <c r="F97" s="10" t="e">
        <f>IF(#REF!&gt;30,30,#REF!)</f>
        <v>#REF!</v>
      </c>
      <c r="G97" s="10" t="e">
        <f>IF(#REF!&gt;500,500,#REF!)</f>
        <v>#REF!</v>
      </c>
      <c r="H97" s="11" t="e">
        <v>#REF!</v>
      </c>
      <c r="I97" s="11" t="e">
        <v>#REF!</v>
      </c>
      <c r="J97" s="11" t="e">
        <f t="shared" si="20"/>
        <v>#REF!</v>
      </c>
      <c r="K97" s="11" t="e">
        <f t="shared" si="21"/>
        <v>#REF!</v>
      </c>
      <c r="L97" s="11" t="e">
        <f>IF(K97&gt;#REF!,#REF!,K97)</f>
        <v>#REF!</v>
      </c>
      <c r="M97" s="11">
        <f t="shared" si="22"/>
        <v>0</v>
      </c>
      <c r="N97" s="11" t="e">
        <f t="shared" si="23"/>
        <v>#REF!</v>
      </c>
      <c r="O97" s="11" t="e">
        <v>#REF!</v>
      </c>
      <c r="P97" s="11" t="e">
        <f t="shared" si="24"/>
        <v>#REF!</v>
      </c>
      <c r="Q97" s="11" t="e">
        <f t="shared" si="25"/>
        <v>#REF!</v>
      </c>
      <c r="R97" s="11" t="e">
        <f t="shared" si="26"/>
        <v>#REF!</v>
      </c>
      <c r="S97" s="11" t="e">
        <f>R97-(R97/#REF!)*#REF!</f>
        <v>#REF!</v>
      </c>
      <c r="T97" s="11" t="e">
        <f t="shared" si="27"/>
        <v>#REF!</v>
      </c>
      <c r="U97" s="11" t="e">
        <f t="shared" si="28"/>
        <v>#REF!</v>
      </c>
      <c r="V97" s="11" t="e">
        <f>U97-(U97/#REF!)*#REF!</f>
        <v>#REF!</v>
      </c>
      <c r="W97" s="11" t="e">
        <f t="shared" si="29"/>
        <v>#REF!</v>
      </c>
      <c r="X97" s="11">
        <v>3673.2988108696873</v>
      </c>
    </row>
    <row r="98" spans="1:24" ht="25.5">
      <c r="A98" s="7">
        <v>138</v>
      </c>
      <c r="B98" s="8" t="s">
        <v>203</v>
      </c>
      <c r="C98" s="8" t="s">
        <v>204</v>
      </c>
      <c r="D98" s="7" t="s">
        <v>205</v>
      </c>
      <c r="E98" s="9" t="s">
        <v>39</v>
      </c>
      <c r="F98" s="10" t="e">
        <f>IF(#REF!&gt;30,30,#REF!)</f>
        <v>#REF!</v>
      </c>
      <c r="G98" s="10" t="e">
        <f>IF(#REF!&gt;500,500,#REF!)</f>
        <v>#REF!</v>
      </c>
      <c r="H98" s="11" t="e">
        <v>#REF!</v>
      </c>
      <c r="I98" s="11" t="e">
        <v>#REF!</v>
      </c>
      <c r="J98" s="11" t="e">
        <f t="shared" si="20"/>
        <v>#REF!</v>
      </c>
      <c r="K98" s="11" t="e">
        <f t="shared" si="21"/>
        <v>#REF!</v>
      </c>
      <c r="L98" s="11" t="e">
        <f>IF(K98&gt;#REF!,#REF!,K98)</f>
        <v>#REF!</v>
      </c>
      <c r="M98" s="11">
        <f t="shared" si="22"/>
        <v>0</v>
      </c>
      <c r="N98" s="11" t="e">
        <f t="shared" si="23"/>
        <v>#REF!</v>
      </c>
      <c r="O98" s="11" t="e">
        <v>#REF!</v>
      </c>
      <c r="P98" s="11" t="e">
        <f t="shared" si="24"/>
        <v>#REF!</v>
      </c>
      <c r="Q98" s="11" t="e">
        <f t="shared" si="25"/>
        <v>#REF!</v>
      </c>
      <c r="R98" s="11" t="e">
        <f t="shared" si="26"/>
        <v>#REF!</v>
      </c>
      <c r="S98" s="11" t="e">
        <f>R98-(R98/#REF!)*#REF!</f>
        <v>#REF!</v>
      </c>
      <c r="T98" s="11" t="e">
        <f t="shared" si="27"/>
        <v>#REF!</v>
      </c>
      <c r="U98" s="11" t="e">
        <f t="shared" si="28"/>
        <v>#REF!</v>
      </c>
      <c r="V98" s="11" t="e">
        <f>U98-(U98/#REF!)*#REF!</f>
        <v>#REF!</v>
      </c>
      <c r="W98" s="11" t="e">
        <f t="shared" si="29"/>
        <v>#REF!</v>
      </c>
      <c r="X98" s="11">
        <v>3595.241211138706</v>
      </c>
    </row>
    <row r="99" spans="1:24" ht="12.75">
      <c r="A99" s="7">
        <v>140</v>
      </c>
      <c r="B99" s="8" t="s">
        <v>291</v>
      </c>
      <c r="C99" s="8" t="s">
        <v>339</v>
      </c>
      <c r="D99" s="7" t="s">
        <v>340</v>
      </c>
      <c r="E99" s="9" t="s">
        <v>27</v>
      </c>
      <c r="F99" s="10" t="e">
        <f>IF(#REF!&gt;30,30,#REF!)</f>
        <v>#REF!</v>
      </c>
      <c r="G99" s="10" t="e">
        <f>IF(#REF!&gt;500,500,#REF!)</f>
        <v>#REF!</v>
      </c>
      <c r="H99" s="11" t="e">
        <v>#REF!</v>
      </c>
      <c r="I99" s="11" t="e">
        <v>#REF!</v>
      </c>
      <c r="J99" s="11" t="e">
        <f aca="true" t="shared" si="30" ref="J99:J130">H99+I99</f>
        <v>#REF!</v>
      </c>
      <c r="K99" s="11" t="e">
        <f aca="true" t="shared" si="31" ref="K99:K130">IF(AND(J99&gt;0,J99&lt;1000),1000,J99)</f>
        <v>#REF!</v>
      </c>
      <c r="L99" s="11" t="e">
        <f>IF(K99&gt;#REF!,#REF!,K99)</f>
        <v>#REF!</v>
      </c>
      <c r="M99" s="11" t="e">
        <f aca="true" t="shared" si="32" ref="M99:M130">IF(E99="I.",L99,IF(E99="II.",L99*0.8,0))</f>
        <v>#REF!</v>
      </c>
      <c r="N99" s="11">
        <f aca="true" t="shared" si="33" ref="N99:N130">IF(E99="III.",L99,0)</f>
        <v>0</v>
      </c>
      <c r="O99" s="11" t="e">
        <v>#REF!</v>
      </c>
      <c r="P99" s="11" t="e">
        <f aca="true" t="shared" si="34" ref="P99:P130">IF(O99&gt;L99,L99,O99)</f>
        <v>#REF!</v>
      </c>
      <c r="Q99" s="11" t="e">
        <f aca="true" t="shared" si="35" ref="Q99:Q130">IF(AND(P99&gt;0,P99&lt;1000),1000-P99,0)</f>
        <v>#REF!</v>
      </c>
      <c r="R99" s="11" t="e">
        <f aca="true" t="shared" si="36" ref="R99:R130">IF(P99&gt;=1000,P99,0)</f>
        <v>#REF!</v>
      </c>
      <c r="S99" s="11" t="e">
        <f>R99-(R99/#REF!)*#REF!</f>
        <v>#REF!</v>
      </c>
      <c r="T99" s="11" t="e">
        <f aca="true" t="shared" si="37" ref="T99:T130">IF(AND(S99&gt;0,S99&lt;1000),1000-S99,0)</f>
        <v>#REF!</v>
      </c>
      <c r="U99" s="11" t="e">
        <f aca="true" t="shared" si="38" ref="U99:U130">IF(S99&gt;=1000,S99,0)</f>
        <v>#REF!</v>
      </c>
      <c r="V99" s="11" t="e">
        <f>U99-(U99/#REF!)*#REF!</f>
        <v>#REF!</v>
      </c>
      <c r="W99" s="11" t="e">
        <f aca="true" t="shared" si="39" ref="W99:W130">IF(V99&gt;0,V99,IF(T99&gt;0,1000,IF(Q99&gt;0,1000,P99)))</f>
        <v>#REF!</v>
      </c>
      <c r="X99" s="11">
        <v>4082.4</v>
      </c>
    </row>
    <row r="100" spans="1:24" ht="25.5">
      <c r="A100" s="7">
        <v>141</v>
      </c>
      <c r="B100" s="8" t="s">
        <v>28</v>
      </c>
      <c r="C100" s="8" t="s">
        <v>29</v>
      </c>
      <c r="D100" s="7" t="s">
        <v>30</v>
      </c>
      <c r="E100" s="9" t="s">
        <v>27</v>
      </c>
      <c r="F100" s="10" t="e">
        <f>IF(#REF!&gt;30,30,#REF!)</f>
        <v>#REF!</v>
      </c>
      <c r="G100" s="10" t="e">
        <f>IF(#REF!&gt;500,500,#REF!)</f>
        <v>#REF!</v>
      </c>
      <c r="H100" s="11" t="e">
        <v>#REF!</v>
      </c>
      <c r="I100" s="11" t="e">
        <v>#REF!</v>
      </c>
      <c r="J100" s="11" t="e">
        <f t="shared" si="30"/>
        <v>#REF!</v>
      </c>
      <c r="K100" s="11" t="e">
        <f t="shared" si="31"/>
        <v>#REF!</v>
      </c>
      <c r="L100" s="11" t="e">
        <f>IF(K100&gt;#REF!,#REF!,K100)</f>
        <v>#REF!</v>
      </c>
      <c r="M100" s="11" t="e">
        <f t="shared" si="32"/>
        <v>#REF!</v>
      </c>
      <c r="N100" s="11">
        <f t="shared" si="33"/>
        <v>0</v>
      </c>
      <c r="O100" s="11" t="e">
        <v>#REF!</v>
      </c>
      <c r="P100" s="11" t="e">
        <f t="shared" si="34"/>
        <v>#REF!</v>
      </c>
      <c r="Q100" s="11" t="e">
        <f t="shared" si="35"/>
        <v>#REF!</v>
      </c>
      <c r="R100" s="11" t="e">
        <f t="shared" si="36"/>
        <v>#REF!</v>
      </c>
      <c r="S100" s="11" t="e">
        <f>R100-(R100/#REF!)*#REF!</f>
        <v>#REF!</v>
      </c>
      <c r="T100" s="11" t="e">
        <f t="shared" si="37"/>
        <v>#REF!</v>
      </c>
      <c r="U100" s="11" t="e">
        <f t="shared" si="38"/>
        <v>#REF!</v>
      </c>
      <c r="V100" s="11" t="e">
        <f>U100-(U100/#REF!)*#REF!</f>
        <v>#REF!</v>
      </c>
      <c r="W100" s="11" t="e">
        <f t="shared" si="39"/>
        <v>#REF!</v>
      </c>
      <c r="X100" s="11">
        <v>9458.4</v>
      </c>
    </row>
    <row r="101" spans="1:24" ht="12.75">
      <c r="A101" s="7">
        <v>142</v>
      </c>
      <c r="B101" s="8" t="s">
        <v>66</v>
      </c>
      <c r="C101" s="8" t="s">
        <v>67</v>
      </c>
      <c r="D101" s="7" t="s">
        <v>68</v>
      </c>
      <c r="E101" s="9" t="s">
        <v>27</v>
      </c>
      <c r="F101" s="10" t="e">
        <f>IF(#REF!&gt;30,30,#REF!)</f>
        <v>#REF!</v>
      </c>
      <c r="G101" s="10" t="e">
        <f>IF(#REF!&gt;500,500,#REF!)</f>
        <v>#REF!</v>
      </c>
      <c r="H101" s="11" t="e">
        <v>#REF!</v>
      </c>
      <c r="I101" s="11" t="e">
        <v>#REF!</v>
      </c>
      <c r="J101" s="11" t="e">
        <f t="shared" si="30"/>
        <v>#REF!</v>
      </c>
      <c r="K101" s="11" t="e">
        <f t="shared" si="31"/>
        <v>#REF!</v>
      </c>
      <c r="L101" s="11" t="e">
        <f>IF(K101&gt;#REF!,#REF!,K101)</f>
        <v>#REF!</v>
      </c>
      <c r="M101" s="11" t="e">
        <f t="shared" si="32"/>
        <v>#REF!</v>
      </c>
      <c r="N101" s="11">
        <f t="shared" si="33"/>
        <v>0</v>
      </c>
      <c r="O101" s="11" t="e">
        <v>#REF!</v>
      </c>
      <c r="P101" s="11" t="e">
        <f t="shared" si="34"/>
        <v>#REF!</v>
      </c>
      <c r="Q101" s="11" t="e">
        <f t="shared" si="35"/>
        <v>#REF!</v>
      </c>
      <c r="R101" s="11" t="e">
        <f t="shared" si="36"/>
        <v>#REF!</v>
      </c>
      <c r="S101" s="11" t="e">
        <f>R101-(R101/#REF!)*#REF!</f>
        <v>#REF!</v>
      </c>
      <c r="T101" s="11" t="e">
        <f t="shared" si="37"/>
        <v>#REF!</v>
      </c>
      <c r="U101" s="11" t="e">
        <f t="shared" si="38"/>
        <v>#REF!</v>
      </c>
      <c r="V101" s="11" t="e">
        <f>U101-(U101/#REF!)*#REF!</f>
        <v>#REF!</v>
      </c>
      <c r="W101" s="11" t="e">
        <f t="shared" si="39"/>
        <v>#REF!</v>
      </c>
      <c r="X101" s="11">
        <v>1360.8</v>
      </c>
    </row>
    <row r="102" spans="1:24" ht="25.5">
      <c r="A102" s="7">
        <v>144</v>
      </c>
      <c r="B102" s="8" t="s">
        <v>31</v>
      </c>
      <c r="C102" s="8" t="s">
        <v>32</v>
      </c>
      <c r="D102" s="7" t="s">
        <v>33</v>
      </c>
      <c r="E102" s="9" t="s">
        <v>27</v>
      </c>
      <c r="F102" s="10" t="e">
        <f>IF(#REF!&gt;30,30,#REF!)</f>
        <v>#REF!</v>
      </c>
      <c r="G102" s="10" t="e">
        <f>IF(#REF!&gt;500,500,#REF!)</f>
        <v>#REF!</v>
      </c>
      <c r="H102" s="11" t="e">
        <v>#REF!</v>
      </c>
      <c r="I102" s="11" t="e">
        <v>#REF!</v>
      </c>
      <c r="J102" s="11" t="e">
        <f t="shared" si="30"/>
        <v>#REF!</v>
      </c>
      <c r="K102" s="11" t="e">
        <f t="shared" si="31"/>
        <v>#REF!</v>
      </c>
      <c r="L102" s="11" t="e">
        <f>IF(K102&gt;#REF!,#REF!,K102)</f>
        <v>#REF!</v>
      </c>
      <c r="M102" s="11" t="e">
        <f t="shared" si="32"/>
        <v>#REF!</v>
      </c>
      <c r="N102" s="11">
        <f t="shared" si="33"/>
        <v>0</v>
      </c>
      <c r="O102" s="11" t="e">
        <v>#REF!</v>
      </c>
      <c r="P102" s="11" t="e">
        <f t="shared" si="34"/>
        <v>#REF!</v>
      </c>
      <c r="Q102" s="11" t="e">
        <f t="shared" si="35"/>
        <v>#REF!</v>
      </c>
      <c r="R102" s="11" t="e">
        <f t="shared" si="36"/>
        <v>#REF!</v>
      </c>
      <c r="S102" s="11" t="e">
        <f>R102-(R102/#REF!)*#REF!</f>
        <v>#REF!</v>
      </c>
      <c r="T102" s="11" t="e">
        <f t="shared" si="37"/>
        <v>#REF!</v>
      </c>
      <c r="U102" s="11" t="e">
        <f t="shared" si="38"/>
        <v>#REF!</v>
      </c>
      <c r="V102" s="11" t="e">
        <f>U102-(U102/#REF!)*#REF!</f>
        <v>#REF!</v>
      </c>
      <c r="W102" s="11" t="e">
        <f t="shared" si="39"/>
        <v>#REF!</v>
      </c>
      <c r="X102" s="11">
        <v>4000</v>
      </c>
    </row>
    <row r="103" spans="1:24" ht="25.5">
      <c r="A103" s="7">
        <v>145</v>
      </c>
      <c r="B103" s="8" t="s">
        <v>31</v>
      </c>
      <c r="C103" s="8" t="s">
        <v>138</v>
      </c>
      <c r="D103" s="7" t="s">
        <v>139</v>
      </c>
      <c r="E103" s="9" t="s">
        <v>27</v>
      </c>
      <c r="F103" s="10" t="e">
        <f>IF(#REF!&gt;30,30,#REF!)</f>
        <v>#REF!</v>
      </c>
      <c r="G103" s="10" t="e">
        <f>IF(#REF!&gt;500,500,#REF!)</f>
        <v>#REF!</v>
      </c>
      <c r="H103" s="11" t="e">
        <v>#REF!</v>
      </c>
      <c r="I103" s="11" t="e">
        <v>#REF!</v>
      </c>
      <c r="J103" s="11" t="e">
        <f t="shared" si="30"/>
        <v>#REF!</v>
      </c>
      <c r="K103" s="11" t="e">
        <f t="shared" si="31"/>
        <v>#REF!</v>
      </c>
      <c r="L103" s="11" t="e">
        <f>IF(K103&gt;#REF!,#REF!,K103)</f>
        <v>#REF!</v>
      </c>
      <c r="M103" s="11" t="e">
        <f t="shared" si="32"/>
        <v>#REF!</v>
      </c>
      <c r="N103" s="11">
        <f t="shared" si="33"/>
        <v>0</v>
      </c>
      <c r="O103" s="11" t="e">
        <v>#REF!</v>
      </c>
      <c r="P103" s="11" t="e">
        <f t="shared" si="34"/>
        <v>#REF!</v>
      </c>
      <c r="Q103" s="11" t="e">
        <f t="shared" si="35"/>
        <v>#REF!</v>
      </c>
      <c r="R103" s="11" t="e">
        <f t="shared" si="36"/>
        <v>#REF!</v>
      </c>
      <c r="S103" s="11" t="e">
        <f>R103-(R103/#REF!)*#REF!</f>
        <v>#REF!</v>
      </c>
      <c r="T103" s="11" t="e">
        <f t="shared" si="37"/>
        <v>#REF!</v>
      </c>
      <c r="U103" s="11" t="e">
        <f t="shared" si="38"/>
        <v>#REF!</v>
      </c>
      <c r="V103" s="11" t="e">
        <f>U103-(U103/#REF!)*#REF!</f>
        <v>#REF!</v>
      </c>
      <c r="W103" s="11" t="e">
        <f t="shared" si="39"/>
        <v>#REF!</v>
      </c>
      <c r="X103" s="11">
        <v>3920</v>
      </c>
    </row>
    <row r="104" spans="1:24" ht="25.5">
      <c r="A104" s="7">
        <v>147</v>
      </c>
      <c r="B104" s="8" t="s">
        <v>31</v>
      </c>
      <c r="C104" s="8" t="s">
        <v>100</v>
      </c>
      <c r="D104" s="7" t="s">
        <v>101</v>
      </c>
      <c r="E104" s="9" t="s">
        <v>20</v>
      </c>
      <c r="F104" s="10" t="e">
        <f>IF(#REF!&gt;30,30,#REF!)</f>
        <v>#REF!</v>
      </c>
      <c r="G104" s="10" t="e">
        <f>IF(#REF!&gt;500,500,#REF!)</f>
        <v>#REF!</v>
      </c>
      <c r="H104" s="11" t="e">
        <v>#REF!</v>
      </c>
      <c r="I104" s="11" t="e">
        <v>#REF!</v>
      </c>
      <c r="J104" s="11" t="e">
        <f t="shared" si="30"/>
        <v>#REF!</v>
      </c>
      <c r="K104" s="11" t="e">
        <f t="shared" si="31"/>
        <v>#REF!</v>
      </c>
      <c r="L104" s="11" t="e">
        <f>IF(K104&gt;#REF!,#REF!,K104)</f>
        <v>#REF!</v>
      </c>
      <c r="M104" s="11" t="e">
        <f t="shared" si="32"/>
        <v>#REF!</v>
      </c>
      <c r="N104" s="11">
        <f t="shared" si="33"/>
        <v>0</v>
      </c>
      <c r="O104" s="11" t="e">
        <v>#REF!</v>
      </c>
      <c r="P104" s="11" t="e">
        <f t="shared" si="34"/>
        <v>#REF!</v>
      </c>
      <c r="Q104" s="11" t="e">
        <f t="shared" si="35"/>
        <v>#REF!</v>
      </c>
      <c r="R104" s="11" t="e">
        <f t="shared" si="36"/>
        <v>#REF!</v>
      </c>
      <c r="S104" s="11" t="e">
        <f>R104-(R104/#REF!)*#REF!</f>
        <v>#REF!</v>
      </c>
      <c r="T104" s="11" t="e">
        <f t="shared" si="37"/>
        <v>#REF!</v>
      </c>
      <c r="U104" s="11" t="e">
        <f t="shared" si="38"/>
        <v>#REF!</v>
      </c>
      <c r="V104" s="11" t="e">
        <f>U104-(U104/#REF!)*#REF!</f>
        <v>#REF!</v>
      </c>
      <c r="W104" s="11" t="e">
        <f t="shared" si="39"/>
        <v>#REF!</v>
      </c>
      <c r="X104" s="11">
        <v>4550</v>
      </c>
    </row>
    <row r="105" spans="1:24" ht="25.5">
      <c r="A105" s="7">
        <v>148</v>
      </c>
      <c r="B105" s="8" t="s">
        <v>31</v>
      </c>
      <c r="C105" s="8" t="s">
        <v>97</v>
      </c>
      <c r="D105" s="7" t="s">
        <v>98</v>
      </c>
      <c r="E105" s="9" t="s">
        <v>20</v>
      </c>
      <c r="F105" s="10" t="e">
        <f>IF(#REF!&gt;30,30,#REF!)</f>
        <v>#REF!</v>
      </c>
      <c r="G105" s="10" t="e">
        <f>IF(#REF!&gt;500,500,#REF!)</f>
        <v>#REF!</v>
      </c>
      <c r="H105" s="11" t="e">
        <v>#REF!</v>
      </c>
      <c r="I105" s="11" t="e">
        <v>#REF!</v>
      </c>
      <c r="J105" s="11" t="e">
        <f t="shared" si="30"/>
        <v>#REF!</v>
      </c>
      <c r="K105" s="11" t="e">
        <f t="shared" si="31"/>
        <v>#REF!</v>
      </c>
      <c r="L105" s="11" t="e">
        <f>IF(K105&gt;#REF!,#REF!,K105)</f>
        <v>#REF!</v>
      </c>
      <c r="M105" s="11" t="e">
        <f t="shared" si="32"/>
        <v>#REF!</v>
      </c>
      <c r="N105" s="11">
        <f t="shared" si="33"/>
        <v>0</v>
      </c>
      <c r="O105" s="11" t="e">
        <v>#REF!</v>
      </c>
      <c r="P105" s="11" t="e">
        <f t="shared" si="34"/>
        <v>#REF!</v>
      </c>
      <c r="Q105" s="11" t="e">
        <f t="shared" si="35"/>
        <v>#REF!</v>
      </c>
      <c r="R105" s="11" t="e">
        <f t="shared" si="36"/>
        <v>#REF!</v>
      </c>
      <c r="S105" s="11" t="e">
        <f>R105-(R105/#REF!)*#REF!</f>
        <v>#REF!</v>
      </c>
      <c r="T105" s="11" t="e">
        <f t="shared" si="37"/>
        <v>#REF!</v>
      </c>
      <c r="U105" s="11" t="e">
        <f t="shared" si="38"/>
        <v>#REF!</v>
      </c>
      <c r="V105" s="11" t="e">
        <f>U105-(U105/#REF!)*#REF!</f>
        <v>#REF!</v>
      </c>
      <c r="W105" s="11" t="e">
        <f t="shared" si="39"/>
        <v>#REF!</v>
      </c>
      <c r="X105" s="11">
        <v>5000</v>
      </c>
    </row>
    <row r="106" spans="1:24" ht="25.5">
      <c r="A106" s="7">
        <v>149</v>
      </c>
      <c r="B106" s="8" t="s">
        <v>31</v>
      </c>
      <c r="C106" s="8" t="s">
        <v>376</v>
      </c>
      <c r="D106" s="7" t="s">
        <v>377</v>
      </c>
      <c r="E106" s="9" t="s">
        <v>39</v>
      </c>
      <c r="F106" s="10" t="e">
        <f>IF(#REF!&gt;30,30,#REF!)</f>
        <v>#REF!</v>
      </c>
      <c r="G106" s="10" t="e">
        <f>IF(#REF!&gt;500,500,#REF!)</f>
        <v>#REF!</v>
      </c>
      <c r="H106" s="11" t="e">
        <v>#REF!</v>
      </c>
      <c r="I106" s="11" t="e">
        <v>#REF!</v>
      </c>
      <c r="J106" s="11" t="e">
        <f t="shared" si="30"/>
        <v>#REF!</v>
      </c>
      <c r="K106" s="11" t="e">
        <f t="shared" si="31"/>
        <v>#REF!</v>
      </c>
      <c r="L106" s="11" t="e">
        <f>IF(K106&gt;#REF!,#REF!,K106)</f>
        <v>#REF!</v>
      </c>
      <c r="M106" s="11">
        <f t="shared" si="32"/>
        <v>0</v>
      </c>
      <c r="N106" s="11" t="e">
        <f t="shared" si="33"/>
        <v>#REF!</v>
      </c>
      <c r="O106" s="11" t="e">
        <v>#REF!</v>
      </c>
      <c r="P106" s="11" t="e">
        <f t="shared" si="34"/>
        <v>#REF!</v>
      </c>
      <c r="Q106" s="11" t="e">
        <f t="shared" si="35"/>
        <v>#REF!</v>
      </c>
      <c r="R106" s="11" t="e">
        <f t="shared" si="36"/>
        <v>#REF!</v>
      </c>
      <c r="S106" s="11" t="e">
        <f>R106-(R106/#REF!)*#REF!</f>
        <v>#REF!</v>
      </c>
      <c r="T106" s="11" t="e">
        <f t="shared" si="37"/>
        <v>#REF!</v>
      </c>
      <c r="U106" s="11" t="e">
        <f t="shared" si="38"/>
        <v>#REF!</v>
      </c>
      <c r="V106" s="11" t="e">
        <f>U106-(U106/#REF!)*#REF!</f>
        <v>#REF!</v>
      </c>
      <c r="W106" s="11" t="e">
        <f t="shared" si="39"/>
        <v>#REF!</v>
      </c>
      <c r="X106" s="11">
        <v>3082.9472162656307</v>
      </c>
    </row>
    <row r="107" spans="1:24" ht="25.5">
      <c r="A107" s="7">
        <v>151</v>
      </c>
      <c r="B107" s="8" t="s">
        <v>291</v>
      </c>
      <c r="C107" s="8" t="s">
        <v>292</v>
      </c>
      <c r="D107" s="7" t="s">
        <v>293</v>
      </c>
      <c r="E107" s="9" t="s">
        <v>27</v>
      </c>
      <c r="F107" s="10" t="e">
        <f>IF(#REF!&gt;30,30,#REF!)</f>
        <v>#REF!</v>
      </c>
      <c r="G107" s="10" t="e">
        <f>IF(#REF!&gt;500,500,#REF!)</f>
        <v>#REF!</v>
      </c>
      <c r="H107" s="11" t="e">
        <v>#REF!</v>
      </c>
      <c r="I107" s="11" t="e">
        <v>#REF!</v>
      </c>
      <c r="J107" s="11" t="e">
        <f t="shared" si="30"/>
        <v>#REF!</v>
      </c>
      <c r="K107" s="11" t="e">
        <f t="shared" si="31"/>
        <v>#REF!</v>
      </c>
      <c r="L107" s="11" t="e">
        <f>IF(K107&gt;#REF!,#REF!,K107)</f>
        <v>#REF!</v>
      </c>
      <c r="M107" s="11" t="e">
        <f t="shared" si="32"/>
        <v>#REF!</v>
      </c>
      <c r="N107" s="11">
        <f t="shared" si="33"/>
        <v>0</v>
      </c>
      <c r="O107" s="11" t="e">
        <v>#REF!</v>
      </c>
      <c r="P107" s="11" t="e">
        <f t="shared" si="34"/>
        <v>#REF!</v>
      </c>
      <c r="Q107" s="11" t="e">
        <f t="shared" si="35"/>
        <v>#REF!</v>
      </c>
      <c r="R107" s="11" t="e">
        <f t="shared" si="36"/>
        <v>#REF!</v>
      </c>
      <c r="S107" s="11" t="e">
        <f>R107-(R107/#REF!)*#REF!</f>
        <v>#REF!</v>
      </c>
      <c r="T107" s="11" t="e">
        <f t="shared" si="37"/>
        <v>#REF!</v>
      </c>
      <c r="U107" s="11" t="e">
        <f t="shared" si="38"/>
        <v>#REF!</v>
      </c>
      <c r="V107" s="11" t="e">
        <f>U107-(U107/#REF!)*#REF!</f>
        <v>#REF!</v>
      </c>
      <c r="W107" s="11" t="e">
        <f t="shared" si="39"/>
        <v>#REF!</v>
      </c>
      <c r="X107" s="11">
        <v>4233.6</v>
      </c>
    </row>
    <row r="108" spans="1:24" ht="25.5">
      <c r="A108" s="7">
        <v>154</v>
      </c>
      <c r="B108" s="8" t="s">
        <v>129</v>
      </c>
      <c r="C108" s="8" t="s">
        <v>172</v>
      </c>
      <c r="D108" s="7" t="s">
        <v>173</v>
      </c>
      <c r="E108" s="9" t="s">
        <v>27</v>
      </c>
      <c r="F108" s="10" t="e">
        <f>IF(#REF!&gt;30,30,#REF!)</f>
        <v>#REF!</v>
      </c>
      <c r="G108" s="10" t="e">
        <f>IF(#REF!&gt;500,500,#REF!)</f>
        <v>#REF!</v>
      </c>
      <c r="H108" s="11" t="e">
        <v>#REF!</v>
      </c>
      <c r="I108" s="11" t="e">
        <v>#REF!</v>
      </c>
      <c r="J108" s="11" t="e">
        <f t="shared" si="30"/>
        <v>#REF!</v>
      </c>
      <c r="K108" s="11" t="e">
        <f t="shared" si="31"/>
        <v>#REF!</v>
      </c>
      <c r="L108" s="11" t="e">
        <f>IF(K108&gt;#REF!,#REF!,K108)</f>
        <v>#REF!</v>
      </c>
      <c r="M108" s="11" t="e">
        <f t="shared" si="32"/>
        <v>#REF!</v>
      </c>
      <c r="N108" s="11">
        <f t="shared" si="33"/>
        <v>0</v>
      </c>
      <c r="O108" s="11" t="e">
        <v>#REF!</v>
      </c>
      <c r="P108" s="11" t="e">
        <f t="shared" si="34"/>
        <v>#REF!</v>
      </c>
      <c r="Q108" s="11" t="e">
        <f t="shared" si="35"/>
        <v>#REF!</v>
      </c>
      <c r="R108" s="11" t="e">
        <f t="shared" si="36"/>
        <v>#REF!</v>
      </c>
      <c r="S108" s="11" t="e">
        <f>R108-(R108/#REF!)*#REF!</f>
        <v>#REF!</v>
      </c>
      <c r="T108" s="11" t="e">
        <f t="shared" si="37"/>
        <v>#REF!</v>
      </c>
      <c r="U108" s="11" t="e">
        <f t="shared" si="38"/>
        <v>#REF!</v>
      </c>
      <c r="V108" s="11" t="e">
        <f>U108-(U108/#REF!)*#REF!</f>
        <v>#REF!</v>
      </c>
      <c r="W108" s="11" t="e">
        <f t="shared" si="39"/>
        <v>#REF!</v>
      </c>
      <c r="X108" s="11">
        <v>1512</v>
      </c>
    </row>
    <row r="109" spans="1:24" ht="76.5">
      <c r="A109" s="7">
        <v>156</v>
      </c>
      <c r="B109" s="8" t="s">
        <v>129</v>
      </c>
      <c r="C109" s="8" t="s">
        <v>130</v>
      </c>
      <c r="D109" s="7" t="s">
        <v>131</v>
      </c>
      <c r="E109" s="9" t="s">
        <v>27</v>
      </c>
      <c r="F109" s="10" t="e">
        <f>IF(#REF!&gt;30,30,#REF!)</f>
        <v>#REF!</v>
      </c>
      <c r="G109" s="10" t="e">
        <f>IF(#REF!&gt;500,500,#REF!)</f>
        <v>#REF!</v>
      </c>
      <c r="H109" s="11" t="e">
        <v>#REF!</v>
      </c>
      <c r="I109" s="11" t="e">
        <v>#REF!</v>
      </c>
      <c r="J109" s="11" t="e">
        <f t="shared" si="30"/>
        <v>#REF!</v>
      </c>
      <c r="K109" s="11" t="e">
        <f t="shared" si="31"/>
        <v>#REF!</v>
      </c>
      <c r="L109" s="11" t="e">
        <f>IF(K109&gt;#REF!,#REF!,K109)</f>
        <v>#REF!</v>
      </c>
      <c r="M109" s="11" t="e">
        <f t="shared" si="32"/>
        <v>#REF!</v>
      </c>
      <c r="N109" s="11">
        <f t="shared" si="33"/>
        <v>0</v>
      </c>
      <c r="O109" s="11" t="e">
        <v>#REF!</v>
      </c>
      <c r="P109" s="11" t="e">
        <f t="shared" si="34"/>
        <v>#REF!</v>
      </c>
      <c r="Q109" s="11" t="e">
        <f t="shared" si="35"/>
        <v>#REF!</v>
      </c>
      <c r="R109" s="11" t="e">
        <f t="shared" si="36"/>
        <v>#REF!</v>
      </c>
      <c r="S109" s="11" t="e">
        <f>R109-(R109/#REF!)*#REF!</f>
        <v>#REF!</v>
      </c>
      <c r="T109" s="11" t="e">
        <f t="shared" si="37"/>
        <v>#REF!</v>
      </c>
      <c r="U109" s="11" t="e">
        <f t="shared" si="38"/>
        <v>#REF!</v>
      </c>
      <c r="V109" s="11" t="e">
        <f>U109-(U109/#REF!)*#REF!</f>
        <v>#REF!</v>
      </c>
      <c r="W109" s="11" t="e">
        <f t="shared" si="39"/>
        <v>#REF!</v>
      </c>
      <c r="X109" s="11">
        <v>2721.6</v>
      </c>
    </row>
    <row r="110" spans="1:24" ht="38.25">
      <c r="A110" s="7">
        <v>158</v>
      </c>
      <c r="B110" s="8" t="s">
        <v>219</v>
      </c>
      <c r="C110" s="8" t="s">
        <v>220</v>
      </c>
      <c r="D110" s="7" t="s">
        <v>221</v>
      </c>
      <c r="E110" s="9" t="s">
        <v>39</v>
      </c>
      <c r="F110" s="10" t="e">
        <f>IF(#REF!&gt;30,30,#REF!)</f>
        <v>#REF!</v>
      </c>
      <c r="G110" s="10" t="e">
        <f>IF(#REF!&gt;500,500,#REF!)</f>
        <v>#REF!</v>
      </c>
      <c r="H110" s="11" t="e">
        <v>#REF!</v>
      </c>
      <c r="I110" s="11" t="e">
        <v>#REF!</v>
      </c>
      <c r="J110" s="11" t="e">
        <f t="shared" si="30"/>
        <v>#REF!</v>
      </c>
      <c r="K110" s="11" t="e">
        <f t="shared" si="31"/>
        <v>#REF!</v>
      </c>
      <c r="L110" s="11" t="e">
        <f>IF(K110&gt;#REF!,#REF!,K110)</f>
        <v>#REF!</v>
      </c>
      <c r="M110" s="11">
        <f t="shared" si="32"/>
        <v>0</v>
      </c>
      <c r="N110" s="11" t="e">
        <f t="shared" si="33"/>
        <v>#REF!</v>
      </c>
      <c r="O110" s="11" t="e">
        <v>#REF!</v>
      </c>
      <c r="P110" s="11" t="e">
        <f t="shared" si="34"/>
        <v>#REF!</v>
      </c>
      <c r="Q110" s="11" t="e">
        <f t="shared" si="35"/>
        <v>#REF!</v>
      </c>
      <c r="R110" s="11" t="e">
        <f t="shared" si="36"/>
        <v>#REF!</v>
      </c>
      <c r="S110" s="11" t="e">
        <f>R110-(R110/#REF!)*#REF!</f>
        <v>#REF!</v>
      </c>
      <c r="T110" s="11" t="e">
        <f t="shared" si="37"/>
        <v>#REF!</v>
      </c>
      <c r="U110" s="11" t="e">
        <f t="shared" si="38"/>
        <v>#REF!</v>
      </c>
      <c r="V110" s="11" t="e">
        <f>U110-(U110/#REF!)*#REF!</f>
        <v>#REF!</v>
      </c>
      <c r="W110" s="11" t="e">
        <f t="shared" si="39"/>
        <v>#REF!</v>
      </c>
      <c r="X110" s="11">
        <v>1115.7645138016674</v>
      </c>
    </row>
    <row r="111" spans="1:24" ht="89.25">
      <c r="A111" s="7">
        <v>159</v>
      </c>
      <c r="B111" s="8" t="s">
        <v>89</v>
      </c>
      <c r="C111" s="8" t="s">
        <v>106</v>
      </c>
      <c r="D111" s="7" t="s">
        <v>107</v>
      </c>
      <c r="E111" s="9" t="s">
        <v>20</v>
      </c>
      <c r="F111" s="10" t="e">
        <f>IF(#REF!&gt;30,30,#REF!)</f>
        <v>#REF!</v>
      </c>
      <c r="G111" s="10" t="e">
        <f>IF(#REF!&gt;500,500,#REF!)</f>
        <v>#REF!</v>
      </c>
      <c r="H111" s="11" t="e">
        <v>#REF!</v>
      </c>
      <c r="I111" s="11" t="e">
        <v>#REF!</v>
      </c>
      <c r="J111" s="11" t="e">
        <f t="shared" si="30"/>
        <v>#REF!</v>
      </c>
      <c r="K111" s="11" t="e">
        <f t="shared" si="31"/>
        <v>#REF!</v>
      </c>
      <c r="L111" s="11" t="e">
        <f>IF(K111&gt;#REF!,#REF!,K111)</f>
        <v>#REF!</v>
      </c>
      <c r="M111" s="11" t="e">
        <f t="shared" si="32"/>
        <v>#REF!</v>
      </c>
      <c r="N111" s="11">
        <f t="shared" si="33"/>
        <v>0</v>
      </c>
      <c r="O111" s="11" t="e">
        <v>#REF!</v>
      </c>
      <c r="P111" s="11" t="e">
        <f t="shared" si="34"/>
        <v>#REF!</v>
      </c>
      <c r="Q111" s="11" t="e">
        <f t="shared" si="35"/>
        <v>#REF!</v>
      </c>
      <c r="R111" s="11" t="e">
        <f t="shared" si="36"/>
        <v>#REF!</v>
      </c>
      <c r="S111" s="11" t="e">
        <f>R111-(R111/#REF!)*#REF!</f>
        <v>#REF!</v>
      </c>
      <c r="T111" s="11" t="e">
        <f t="shared" si="37"/>
        <v>#REF!</v>
      </c>
      <c r="U111" s="11" t="e">
        <f t="shared" si="38"/>
        <v>#REF!</v>
      </c>
      <c r="V111" s="11" t="e">
        <f>U111-(U111/#REF!)*#REF!</f>
        <v>#REF!</v>
      </c>
      <c r="W111" s="11" t="e">
        <f t="shared" si="39"/>
        <v>#REF!</v>
      </c>
      <c r="X111" s="11">
        <v>3150</v>
      </c>
    </row>
    <row r="112" spans="1:42" s="14" customFormat="1" ht="51">
      <c r="A112" s="7">
        <v>160</v>
      </c>
      <c r="B112" s="8" t="s">
        <v>142</v>
      </c>
      <c r="C112" s="8" t="s">
        <v>143</v>
      </c>
      <c r="D112" s="7" t="s">
        <v>144</v>
      </c>
      <c r="E112" s="9" t="s">
        <v>27</v>
      </c>
      <c r="F112" s="10" t="e">
        <f>IF(#REF!&gt;30,30,#REF!)</f>
        <v>#REF!</v>
      </c>
      <c r="G112" s="10" t="e">
        <f>IF(#REF!&gt;500,500,#REF!)</f>
        <v>#REF!</v>
      </c>
      <c r="H112" s="11" t="e">
        <v>#REF!</v>
      </c>
      <c r="I112" s="11" t="e">
        <v>#REF!</v>
      </c>
      <c r="J112" s="11" t="e">
        <f t="shared" si="30"/>
        <v>#REF!</v>
      </c>
      <c r="K112" s="11" t="e">
        <f t="shared" si="31"/>
        <v>#REF!</v>
      </c>
      <c r="L112" s="11" t="e">
        <f>IF(K112&gt;#REF!,#REF!,K112)</f>
        <v>#REF!</v>
      </c>
      <c r="M112" s="11" t="e">
        <f t="shared" si="32"/>
        <v>#REF!</v>
      </c>
      <c r="N112" s="11">
        <f t="shared" si="33"/>
        <v>0</v>
      </c>
      <c r="O112" s="11" t="e">
        <v>#REF!</v>
      </c>
      <c r="P112" s="11" t="e">
        <f t="shared" si="34"/>
        <v>#REF!</v>
      </c>
      <c r="Q112" s="11" t="e">
        <f t="shared" si="35"/>
        <v>#REF!</v>
      </c>
      <c r="R112" s="11" t="e">
        <f t="shared" si="36"/>
        <v>#REF!</v>
      </c>
      <c r="S112" s="11" t="e">
        <f>R112-(R112/#REF!)*#REF!</f>
        <v>#REF!</v>
      </c>
      <c r="T112" s="11" t="e">
        <f t="shared" si="37"/>
        <v>#REF!</v>
      </c>
      <c r="U112" s="11" t="e">
        <f t="shared" si="38"/>
        <v>#REF!</v>
      </c>
      <c r="V112" s="11" t="e">
        <f>U112-(U112/#REF!)*#REF!</f>
        <v>#REF!</v>
      </c>
      <c r="W112" s="11" t="e">
        <f t="shared" si="39"/>
        <v>#REF!</v>
      </c>
      <c r="X112" s="11">
        <v>1223.2</v>
      </c>
      <c r="Y112" s="13"/>
      <c r="Z112" s="13"/>
      <c r="AA112" s="13"/>
      <c r="AB112" s="13"/>
      <c r="AC112" s="13"/>
      <c r="AD112" s="13"/>
      <c r="AE112" s="13"/>
      <c r="AF112" s="13"/>
      <c r="AG112" s="13"/>
      <c r="AH112" s="13"/>
      <c r="AI112" s="13"/>
      <c r="AJ112" s="13"/>
      <c r="AK112" s="13"/>
      <c r="AL112" s="13"/>
      <c r="AM112" s="13"/>
      <c r="AN112" s="13"/>
      <c r="AO112" s="13"/>
      <c r="AP112" s="13"/>
    </row>
    <row r="113" spans="1:24" ht="25.5">
      <c r="A113" s="7">
        <v>162</v>
      </c>
      <c r="B113" s="8" t="s">
        <v>320</v>
      </c>
      <c r="C113" s="8" t="s">
        <v>321</v>
      </c>
      <c r="D113" s="7" t="s">
        <v>322</v>
      </c>
      <c r="E113" s="9" t="s">
        <v>27</v>
      </c>
      <c r="F113" s="10" t="e">
        <f>IF(#REF!&gt;30,30,#REF!)</f>
        <v>#REF!</v>
      </c>
      <c r="G113" s="10" t="e">
        <f>IF(#REF!&gt;500,500,#REF!)</f>
        <v>#REF!</v>
      </c>
      <c r="H113" s="11" t="e">
        <v>#REF!</v>
      </c>
      <c r="I113" s="11" t="e">
        <v>#REF!</v>
      </c>
      <c r="J113" s="11" t="e">
        <f t="shared" si="30"/>
        <v>#REF!</v>
      </c>
      <c r="K113" s="11" t="e">
        <f t="shared" si="31"/>
        <v>#REF!</v>
      </c>
      <c r="L113" s="11" t="e">
        <f>IF(K113&gt;#REF!,#REF!,K113)</f>
        <v>#REF!</v>
      </c>
      <c r="M113" s="11" t="e">
        <f t="shared" si="32"/>
        <v>#REF!</v>
      </c>
      <c r="N113" s="11">
        <f t="shared" si="33"/>
        <v>0</v>
      </c>
      <c r="O113" s="11" t="e">
        <v>#REF!</v>
      </c>
      <c r="P113" s="11" t="e">
        <f t="shared" si="34"/>
        <v>#REF!</v>
      </c>
      <c r="Q113" s="11" t="e">
        <f t="shared" si="35"/>
        <v>#REF!</v>
      </c>
      <c r="R113" s="11" t="e">
        <f t="shared" si="36"/>
        <v>#REF!</v>
      </c>
      <c r="S113" s="11" t="e">
        <f>R113-(R113/#REF!)*#REF!</f>
        <v>#REF!</v>
      </c>
      <c r="T113" s="11" t="e">
        <f t="shared" si="37"/>
        <v>#REF!</v>
      </c>
      <c r="U113" s="11" t="e">
        <f t="shared" si="38"/>
        <v>#REF!</v>
      </c>
      <c r="V113" s="11" t="e">
        <f>U113-(U113/#REF!)*#REF!</f>
        <v>#REF!</v>
      </c>
      <c r="W113" s="11" t="e">
        <f t="shared" si="39"/>
        <v>#REF!</v>
      </c>
      <c r="X113" s="11">
        <v>1112</v>
      </c>
    </row>
    <row r="114" spans="1:24" ht="25.5">
      <c r="A114" s="7">
        <v>163</v>
      </c>
      <c r="B114" s="8" t="s">
        <v>320</v>
      </c>
      <c r="C114" s="8" t="s">
        <v>341</v>
      </c>
      <c r="D114" s="7" t="s">
        <v>342</v>
      </c>
      <c r="E114" s="9" t="s">
        <v>27</v>
      </c>
      <c r="F114" s="10" t="e">
        <f>IF(#REF!&gt;30,30,#REF!)</f>
        <v>#REF!</v>
      </c>
      <c r="G114" s="10" t="e">
        <f>IF(#REF!&gt;500,500,#REF!)</f>
        <v>#REF!</v>
      </c>
      <c r="H114" s="11" t="e">
        <v>#REF!</v>
      </c>
      <c r="I114" s="11" t="e">
        <v>#REF!</v>
      </c>
      <c r="J114" s="11" t="e">
        <f t="shared" si="30"/>
        <v>#REF!</v>
      </c>
      <c r="K114" s="11" t="e">
        <f t="shared" si="31"/>
        <v>#REF!</v>
      </c>
      <c r="L114" s="11" t="e">
        <f>IF(K114&gt;#REF!,#REF!,K114)</f>
        <v>#REF!</v>
      </c>
      <c r="M114" s="11" t="e">
        <f t="shared" si="32"/>
        <v>#REF!</v>
      </c>
      <c r="N114" s="11">
        <f t="shared" si="33"/>
        <v>0</v>
      </c>
      <c r="O114" s="11" t="e">
        <v>#REF!</v>
      </c>
      <c r="P114" s="11" t="e">
        <f t="shared" si="34"/>
        <v>#REF!</v>
      </c>
      <c r="Q114" s="11" t="e">
        <f t="shared" si="35"/>
        <v>#REF!</v>
      </c>
      <c r="R114" s="11" t="e">
        <f t="shared" si="36"/>
        <v>#REF!</v>
      </c>
      <c r="S114" s="11" t="e">
        <f>R114-(R114/#REF!)*#REF!</f>
        <v>#REF!</v>
      </c>
      <c r="T114" s="11" t="e">
        <f t="shared" si="37"/>
        <v>#REF!</v>
      </c>
      <c r="U114" s="11" t="e">
        <f t="shared" si="38"/>
        <v>#REF!</v>
      </c>
      <c r="V114" s="11" t="e">
        <f>U114-(U114/#REF!)*#REF!</f>
        <v>#REF!</v>
      </c>
      <c r="W114" s="11" t="e">
        <f t="shared" si="39"/>
        <v>#REF!</v>
      </c>
      <c r="X114" s="11">
        <v>1556.8</v>
      </c>
    </row>
    <row r="115" spans="1:24" ht="12.75">
      <c r="A115" s="7">
        <v>164</v>
      </c>
      <c r="B115" s="8" t="s">
        <v>142</v>
      </c>
      <c r="C115" s="8" t="s">
        <v>197</v>
      </c>
      <c r="D115" s="7" t="s">
        <v>198</v>
      </c>
      <c r="E115" s="9" t="s">
        <v>27</v>
      </c>
      <c r="F115" s="10" t="e">
        <f>IF(#REF!&gt;30,30,#REF!)</f>
        <v>#REF!</v>
      </c>
      <c r="G115" s="10" t="e">
        <f>IF(#REF!&gt;500,500,#REF!)</f>
        <v>#REF!</v>
      </c>
      <c r="H115" s="11" t="e">
        <v>#REF!</v>
      </c>
      <c r="I115" s="11" t="e">
        <v>#REF!</v>
      </c>
      <c r="J115" s="11" t="e">
        <f t="shared" si="30"/>
        <v>#REF!</v>
      </c>
      <c r="K115" s="11" t="e">
        <f t="shared" si="31"/>
        <v>#REF!</v>
      </c>
      <c r="L115" s="11" t="e">
        <f>IF(K115&gt;#REF!,#REF!,K115)</f>
        <v>#REF!</v>
      </c>
      <c r="M115" s="11" t="e">
        <f t="shared" si="32"/>
        <v>#REF!</v>
      </c>
      <c r="N115" s="11">
        <f t="shared" si="33"/>
        <v>0</v>
      </c>
      <c r="O115" s="11" t="e">
        <v>#REF!</v>
      </c>
      <c r="P115" s="11" t="e">
        <f t="shared" si="34"/>
        <v>#REF!</v>
      </c>
      <c r="Q115" s="11" t="e">
        <f t="shared" si="35"/>
        <v>#REF!</v>
      </c>
      <c r="R115" s="11" t="e">
        <f t="shared" si="36"/>
        <v>#REF!</v>
      </c>
      <c r="S115" s="11" t="e">
        <f>R115-(R115/#REF!)*#REF!</f>
        <v>#REF!</v>
      </c>
      <c r="T115" s="11" t="e">
        <f t="shared" si="37"/>
        <v>#REF!</v>
      </c>
      <c r="U115" s="11" t="e">
        <f t="shared" si="38"/>
        <v>#REF!</v>
      </c>
      <c r="V115" s="11" t="e">
        <f>U115-(U115/#REF!)*#REF!</f>
        <v>#REF!</v>
      </c>
      <c r="W115" s="11" t="e">
        <f t="shared" si="39"/>
        <v>#REF!</v>
      </c>
      <c r="X115" s="11">
        <v>1512</v>
      </c>
    </row>
    <row r="116" spans="1:24" ht="12.75">
      <c r="A116" s="7">
        <v>165</v>
      </c>
      <c r="B116" s="8" t="s">
        <v>80</v>
      </c>
      <c r="C116" s="8" t="s">
        <v>201</v>
      </c>
      <c r="D116" s="7" t="s">
        <v>202</v>
      </c>
      <c r="E116" s="9" t="s">
        <v>27</v>
      </c>
      <c r="F116" s="10" t="e">
        <f>IF(#REF!&gt;30,30,#REF!)</f>
        <v>#REF!</v>
      </c>
      <c r="G116" s="10" t="e">
        <f>IF(#REF!&gt;500,500,#REF!)</f>
        <v>#REF!</v>
      </c>
      <c r="H116" s="11" t="e">
        <v>#REF!</v>
      </c>
      <c r="I116" s="11" t="e">
        <v>#REF!</v>
      </c>
      <c r="J116" s="11" t="e">
        <f t="shared" si="30"/>
        <v>#REF!</v>
      </c>
      <c r="K116" s="11" t="e">
        <f t="shared" si="31"/>
        <v>#REF!</v>
      </c>
      <c r="L116" s="11" t="e">
        <f>IF(K116&gt;#REF!,#REF!,K116)</f>
        <v>#REF!</v>
      </c>
      <c r="M116" s="11" t="e">
        <f t="shared" si="32"/>
        <v>#REF!</v>
      </c>
      <c r="N116" s="11">
        <f t="shared" si="33"/>
        <v>0</v>
      </c>
      <c r="O116" s="11" t="e">
        <v>#REF!</v>
      </c>
      <c r="P116" s="11" t="e">
        <f t="shared" si="34"/>
        <v>#REF!</v>
      </c>
      <c r="Q116" s="11" t="e">
        <f t="shared" si="35"/>
        <v>#REF!</v>
      </c>
      <c r="R116" s="11" t="e">
        <f t="shared" si="36"/>
        <v>#REF!</v>
      </c>
      <c r="S116" s="11" t="e">
        <f>R116-(R116/#REF!)*#REF!</f>
        <v>#REF!</v>
      </c>
      <c r="T116" s="11" t="e">
        <f t="shared" si="37"/>
        <v>#REF!</v>
      </c>
      <c r="U116" s="11" t="e">
        <f t="shared" si="38"/>
        <v>#REF!</v>
      </c>
      <c r="V116" s="11" t="e">
        <f>U116-(U116/#REF!)*#REF!</f>
        <v>#REF!</v>
      </c>
      <c r="W116" s="11" t="e">
        <f t="shared" si="39"/>
        <v>#REF!</v>
      </c>
      <c r="X116" s="11">
        <v>1200</v>
      </c>
    </row>
    <row r="117" spans="1:24" ht="25.5">
      <c r="A117" s="7">
        <v>166</v>
      </c>
      <c r="B117" s="8" t="s">
        <v>80</v>
      </c>
      <c r="C117" s="8" t="s">
        <v>81</v>
      </c>
      <c r="D117" s="7" t="s">
        <v>82</v>
      </c>
      <c r="E117" s="9" t="s">
        <v>20</v>
      </c>
      <c r="F117" s="10" t="e">
        <f>IF(#REF!&gt;30,30,#REF!)</f>
        <v>#REF!</v>
      </c>
      <c r="G117" s="10" t="e">
        <f>IF(#REF!&gt;500,500,#REF!)</f>
        <v>#REF!</v>
      </c>
      <c r="H117" s="11" t="e">
        <v>#REF!</v>
      </c>
      <c r="I117" s="11" t="e">
        <v>#REF!</v>
      </c>
      <c r="J117" s="11" t="e">
        <f t="shared" si="30"/>
        <v>#REF!</v>
      </c>
      <c r="K117" s="11" t="e">
        <f t="shared" si="31"/>
        <v>#REF!</v>
      </c>
      <c r="L117" s="11" t="e">
        <f>IF(K117&gt;#REF!,#REF!,K117)</f>
        <v>#REF!</v>
      </c>
      <c r="M117" s="11" t="e">
        <f t="shared" si="32"/>
        <v>#REF!</v>
      </c>
      <c r="N117" s="11">
        <f t="shared" si="33"/>
        <v>0</v>
      </c>
      <c r="O117" s="11" t="e">
        <v>#REF!</v>
      </c>
      <c r="P117" s="11" t="e">
        <f t="shared" si="34"/>
        <v>#REF!</v>
      </c>
      <c r="Q117" s="11" t="e">
        <f t="shared" si="35"/>
        <v>#REF!</v>
      </c>
      <c r="R117" s="11" t="e">
        <f t="shared" si="36"/>
        <v>#REF!</v>
      </c>
      <c r="S117" s="11" t="e">
        <f>R117-(R117/#REF!)*#REF!</f>
        <v>#REF!</v>
      </c>
      <c r="T117" s="11" t="e">
        <f t="shared" si="37"/>
        <v>#REF!</v>
      </c>
      <c r="U117" s="11" t="e">
        <f t="shared" si="38"/>
        <v>#REF!</v>
      </c>
      <c r="V117" s="11" t="e">
        <f>U117-(U117/#REF!)*#REF!</f>
        <v>#REF!</v>
      </c>
      <c r="W117" s="11" t="e">
        <f t="shared" si="39"/>
        <v>#REF!</v>
      </c>
      <c r="X117" s="11">
        <v>1500</v>
      </c>
    </row>
    <row r="118" spans="1:24" ht="51">
      <c r="A118" s="7">
        <v>167</v>
      </c>
      <c r="B118" s="8" t="s">
        <v>80</v>
      </c>
      <c r="C118" s="8" t="s">
        <v>181</v>
      </c>
      <c r="D118" s="7" t="s">
        <v>182</v>
      </c>
      <c r="E118" s="9" t="s">
        <v>27</v>
      </c>
      <c r="F118" s="10" t="e">
        <f>IF(#REF!&gt;30,30,#REF!)</f>
        <v>#REF!</v>
      </c>
      <c r="G118" s="10" t="e">
        <f>IF(#REF!&gt;500,500,#REF!)</f>
        <v>#REF!</v>
      </c>
      <c r="H118" s="11" t="e">
        <v>#REF!</v>
      </c>
      <c r="I118" s="11" t="e">
        <v>#REF!</v>
      </c>
      <c r="J118" s="11" t="e">
        <f t="shared" si="30"/>
        <v>#REF!</v>
      </c>
      <c r="K118" s="11" t="e">
        <f t="shared" si="31"/>
        <v>#REF!</v>
      </c>
      <c r="L118" s="11" t="e">
        <f>IF(K118&gt;#REF!,#REF!,K118)</f>
        <v>#REF!</v>
      </c>
      <c r="M118" s="11" t="e">
        <f t="shared" si="32"/>
        <v>#REF!</v>
      </c>
      <c r="N118" s="11">
        <f t="shared" si="33"/>
        <v>0</v>
      </c>
      <c r="O118" s="11" t="e">
        <v>#REF!</v>
      </c>
      <c r="P118" s="11" t="e">
        <f t="shared" si="34"/>
        <v>#REF!</v>
      </c>
      <c r="Q118" s="11" t="e">
        <f t="shared" si="35"/>
        <v>#REF!</v>
      </c>
      <c r="R118" s="11" t="e">
        <f t="shared" si="36"/>
        <v>#REF!</v>
      </c>
      <c r="S118" s="11" t="e">
        <f>R118-(R118/#REF!)*#REF!</f>
        <v>#REF!</v>
      </c>
      <c r="T118" s="11" t="e">
        <f t="shared" si="37"/>
        <v>#REF!</v>
      </c>
      <c r="U118" s="11" t="e">
        <f t="shared" si="38"/>
        <v>#REF!</v>
      </c>
      <c r="V118" s="11" t="e">
        <f>U118-(U118/#REF!)*#REF!</f>
        <v>#REF!</v>
      </c>
      <c r="W118" s="11" t="e">
        <f t="shared" si="39"/>
        <v>#REF!</v>
      </c>
      <c r="X118" s="11">
        <v>1094.4</v>
      </c>
    </row>
    <row r="119" spans="1:24" ht="25.5">
      <c r="A119" s="7">
        <v>168</v>
      </c>
      <c r="B119" s="8" t="s">
        <v>369</v>
      </c>
      <c r="C119" s="8" t="s">
        <v>370</v>
      </c>
      <c r="D119" s="7" t="s">
        <v>371</v>
      </c>
      <c r="E119" s="9" t="s">
        <v>39</v>
      </c>
      <c r="F119" s="10" t="e">
        <f>IF(#REF!&gt;30,30,#REF!)</f>
        <v>#REF!</v>
      </c>
      <c r="G119" s="10" t="e">
        <f>IF(#REF!&gt;500,500,#REF!)</f>
        <v>#REF!</v>
      </c>
      <c r="H119" s="11" t="e">
        <v>#REF!</v>
      </c>
      <c r="I119" s="11" t="e">
        <v>#REF!</v>
      </c>
      <c r="J119" s="11" t="e">
        <f t="shared" si="30"/>
        <v>#REF!</v>
      </c>
      <c r="K119" s="11" t="e">
        <f t="shared" si="31"/>
        <v>#REF!</v>
      </c>
      <c r="L119" s="11" t="e">
        <f>IF(K119&gt;#REF!,#REF!,K119)</f>
        <v>#REF!</v>
      </c>
      <c r="M119" s="11">
        <f t="shared" si="32"/>
        <v>0</v>
      </c>
      <c r="N119" s="11" t="e">
        <f t="shared" si="33"/>
        <v>#REF!</v>
      </c>
      <c r="O119" s="11" t="e">
        <v>#REF!</v>
      </c>
      <c r="P119" s="11" t="e">
        <f t="shared" si="34"/>
        <v>#REF!</v>
      </c>
      <c r="Q119" s="11" t="e">
        <f t="shared" si="35"/>
        <v>#REF!</v>
      </c>
      <c r="R119" s="11" t="e">
        <f t="shared" si="36"/>
        <v>#REF!</v>
      </c>
      <c r="S119" s="11" t="e">
        <f>R119-(R119/#REF!)*#REF!</f>
        <v>#REF!</v>
      </c>
      <c r="T119" s="11" t="e">
        <f t="shared" si="37"/>
        <v>#REF!</v>
      </c>
      <c r="U119" s="11" t="e">
        <f t="shared" si="38"/>
        <v>#REF!</v>
      </c>
      <c r="V119" s="11" t="e">
        <f>U119-(U119/#REF!)*#REF!</f>
        <v>#REF!</v>
      </c>
      <c r="W119" s="11" t="e">
        <f t="shared" si="39"/>
        <v>#REF!</v>
      </c>
      <c r="X119" s="11">
        <v>1859.6075230027793</v>
      </c>
    </row>
    <row r="120" spans="1:24" ht="25.5">
      <c r="A120" s="7">
        <v>171</v>
      </c>
      <c r="B120" s="8" t="s">
        <v>252</v>
      </c>
      <c r="C120" s="8" t="s">
        <v>253</v>
      </c>
      <c r="D120" s="7" t="s">
        <v>254</v>
      </c>
      <c r="E120" s="9" t="s">
        <v>39</v>
      </c>
      <c r="F120" s="10" t="e">
        <f>IF(#REF!&gt;30,30,#REF!)</f>
        <v>#REF!</v>
      </c>
      <c r="G120" s="10" t="e">
        <f>IF(#REF!&gt;500,500,#REF!)</f>
        <v>#REF!</v>
      </c>
      <c r="H120" s="11" t="e">
        <v>#REF!</v>
      </c>
      <c r="I120" s="11" t="e">
        <v>#REF!</v>
      </c>
      <c r="J120" s="11" t="e">
        <f t="shared" si="30"/>
        <v>#REF!</v>
      </c>
      <c r="K120" s="11" t="e">
        <f t="shared" si="31"/>
        <v>#REF!</v>
      </c>
      <c r="L120" s="11" t="e">
        <f>IF(K120&gt;#REF!,#REF!,K120)</f>
        <v>#REF!</v>
      </c>
      <c r="M120" s="11">
        <f t="shared" si="32"/>
        <v>0</v>
      </c>
      <c r="N120" s="11" t="e">
        <f t="shared" si="33"/>
        <v>#REF!</v>
      </c>
      <c r="O120" s="11" t="e">
        <v>#REF!</v>
      </c>
      <c r="P120" s="11" t="e">
        <f t="shared" si="34"/>
        <v>#REF!</v>
      </c>
      <c r="Q120" s="11" t="e">
        <f t="shared" si="35"/>
        <v>#REF!</v>
      </c>
      <c r="R120" s="11" t="e">
        <f t="shared" si="36"/>
        <v>#REF!</v>
      </c>
      <c r="S120" s="11" t="e">
        <f>R120-(R120/#REF!)*#REF!</f>
        <v>#REF!</v>
      </c>
      <c r="T120" s="11" t="e">
        <f t="shared" si="37"/>
        <v>#REF!</v>
      </c>
      <c r="U120" s="11" t="e">
        <f t="shared" si="38"/>
        <v>#REF!</v>
      </c>
      <c r="V120" s="11" t="e">
        <f>U120-(U120/#REF!)*#REF!</f>
        <v>#REF!</v>
      </c>
      <c r="W120" s="11" t="e">
        <f t="shared" si="39"/>
        <v>#REF!</v>
      </c>
      <c r="X120" s="11">
        <v>1000</v>
      </c>
    </row>
    <row r="121" spans="1:24" ht="25.5">
      <c r="A121" s="7">
        <v>172</v>
      </c>
      <c r="B121" s="8" t="s">
        <v>436</v>
      </c>
      <c r="C121" s="8" t="s">
        <v>287</v>
      </c>
      <c r="D121" s="7" t="s">
        <v>288</v>
      </c>
      <c r="E121" s="9" t="s">
        <v>27</v>
      </c>
      <c r="F121" s="10" t="e">
        <f>IF(#REF!&gt;30,30,#REF!)</f>
        <v>#REF!</v>
      </c>
      <c r="G121" s="10" t="e">
        <f>IF(#REF!&gt;500,500,#REF!)</f>
        <v>#REF!</v>
      </c>
      <c r="H121" s="11" t="e">
        <v>#REF!</v>
      </c>
      <c r="I121" s="11" t="e">
        <v>#REF!</v>
      </c>
      <c r="J121" s="11" t="e">
        <f t="shared" si="30"/>
        <v>#REF!</v>
      </c>
      <c r="K121" s="11" t="e">
        <f t="shared" si="31"/>
        <v>#REF!</v>
      </c>
      <c r="L121" s="11" t="e">
        <f>IF(K121&gt;#REF!,#REF!,K121)</f>
        <v>#REF!</v>
      </c>
      <c r="M121" s="11" t="e">
        <f t="shared" si="32"/>
        <v>#REF!</v>
      </c>
      <c r="N121" s="11">
        <f t="shared" si="33"/>
        <v>0</v>
      </c>
      <c r="O121" s="11" t="e">
        <v>#REF!</v>
      </c>
      <c r="P121" s="11" t="e">
        <f t="shared" si="34"/>
        <v>#REF!</v>
      </c>
      <c r="Q121" s="11" t="e">
        <f t="shared" si="35"/>
        <v>#REF!</v>
      </c>
      <c r="R121" s="11" t="e">
        <f t="shared" si="36"/>
        <v>#REF!</v>
      </c>
      <c r="S121" s="11" t="e">
        <f>R121-(R121/#REF!)*#REF!</f>
        <v>#REF!</v>
      </c>
      <c r="T121" s="11" t="e">
        <f t="shared" si="37"/>
        <v>#REF!</v>
      </c>
      <c r="U121" s="11" t="e">
        <f t="shared" si="38"/>
        <v>#REF!</v>
      </c>
      <c r="V121" s="11" t="e">
        <f>U121-(U121/#REF!)*#REF!</f>
        <v>#REF!</v>
      </c>
      <c r="W121" s="11" t="e">
        <f t="shared" si="39"/>
        <v>#REF!</v>
      </c>
      <c r="X121" s="11">
        <v>1600</v>
      </c>
    </row>
    <row r="122" spans="1:24" ht="12.75">
      <c r="A122" s="7">
        <v>173</v>
      </c>
      <c r="B122" s="8" t="s">
        <v>436</v>
      </c>
      <c r="C122" s="8" t="s">
        <v>69</v>
      </c>
      <c r="D122" s="7" t="s">
        <v>70</v>
      </c>
      <c r="E122" s="9" t="s">
        <v>27</v>
      </c>
      <c r="F122" s="10" t="e">
        <f>IF(#REF!&gt;30,30,#REF!)</f>
        <v>#REF!</v>
      </c>
      <c r="G122" s="10" t="e">
        <f>IF(#REF!&gt;500,500,#REF!)</f>
        <v>#REF!</v>
      </c>
      <c r="H122" s="11" t="e">
        <v>#REF!</v>
      </c>
      <c r="I122" s="11" t="e">
        <v>#REF!</v>
      </c>
      <c r="J122" s="11" t="e">
        <f t="shared" si="30"/>
        <v>#REF!</v>
      </c>
      <c r="K122" s="11" t="e">
        <f t="shared" si="31"/>
        <v>#REF!</v>
      </c>
      <c r="L122" s="11" t="e">
        <f>IF(K122&gt;#REF!,#REF!,K122)</f>
        <v>#REF!</v>
      </c>
      <c r="M122" s="11" t="e">
        <f t="shared" si="32"/>
        <v>#REF!</v>
      </c>
      <c r="N122" s="11">
        <f t="shared" si="33"/>
        <v>0</v>
      </c>
      <c r="O122" s="11" t="e">
        <v>#REF!</v>
      </c>
      <c r="P122" s="11" t="e">
        <f t="shared" si="34"/>
        <v>#REF!</v>
      </c>
      <c r="Q122" s="11" t="e">
        <f t="shared" si="35"/>
        <v>#REF!</v>
      </c>
      <c r="R122" s="11" t="e">
        <f t="shared" si="36"/>
        <v>#REF!</v>
      </c>
      <c r="S122" s="11" t="e">
        <f>R122-(R122/#REF!)*#REF!</f>
        <v>#REF!</v>
      </c>
      <c r="T122" s="11" t="e">
        <f t="shared" si="37"/>
        <v>#REF!</v>
      </c>
      <c r="U122" s="11" t="e">
        <f t="shared" si="38"/>
        <v>#REF!</v>
      </c>
      <c r="V122" s="11" t="e">
        <f>U122-(U122/#REF!)*#REF!</f>
        <v>#REF!</v>
      </c>
      <c r="W122" s="11" t="e">
        <f t="shared" si="39"/>
        <v>#REF!</v>
      </c>
      <c r="X122" s="11">
        <v>1600</v>
      </c>
    </row>
    <row r="123" spans="1:24" ht="12.75">
      <c r="A123" s="7">
        <v>174</v>
      </c>
      <c r="B123" s="8" t="s">
        <v>436</v>
      </c>
      <c r="C123" s="8" t="s">
        <v>395</v>
      </c>
      <c r="D123" s="7" t="s">
        <v>396</v>
      </c>
      <c r="E123" s="9" t="s">
        <v>39</v>
      </c>
      <c r="F123" s="10" t="e">
        <f>IF(#REF!&gt;30,30,#REF!)</f>
        <v>#REF!</v>
      </c>
      <c r="G123" s="10" t="e">
        <f>IF(#REF!&gt;500,500,#REF!)</f>
        <v>#REF!</v>
      </c>
      <c r="H123" s="11" t="e">
        <v>#REF!</v>
      </c>
      <c r="I123" s="11" t="e">
        <v>#REF!</v>
      </c>
      <c r="J123" s="11" t="e">
        <f t="shared" si="30"/>
        <v>#REF!</v>
      </c>
      <c r="K123" s="11" t="e">
        <f t="shared" si="31"/>
        <v>#REF!</v>
      </c>
      <c r="L123" s="11" t="e">
        <f>IF(K123&gt;#REF!,#REF!,K123)</f>
        <v>#REF!</v>
      </c>
      <c r="M123" s="11">
        <f t="shared" si="32"/>
        <v>0</v>
      </c>
      <c r="N123" s="11" t="e">
        <f t="shared" si="33"/>
        <v>#REF!</v>
      </c>
      <c r="O123" s="11" t="e">
        <v>#REF!</v>
      </c>
      <c r="P123" s="11" t="e">
        <f t="shared" si="34"/>
        <v>#REF!</v>
      </c>
      <c r="Q123" s="11" t="e">
        <f t="shared" si="35"/>
        <v>#REF!</v>
      </c>
      <c r="R123" s="11" t="e">
        <f t="shared" si="36"/>
        <v>#REF!</v>
      </c>
      <c r="S123" s="11" t="e">
        <f>R123-(R123/#REF!)*#REF!</f>
        <v>#REF!</v>
      </c>
      <c r="T123" s="11" t="e">
        <f t="shared" si="37"/>
        <v>#REF!</v>
      </c>
      <c r="U123" s="11" t="e">
        <f t="shared" si="38"/>
        <v>#REF!</v>
      </c>
      <c r="V123" s="11" t="e">
        <f>U123-(U123/#REF!)*#REF!</f>
        <v>#REF!</v>
      </c>
      <c r="W123" s="11" t="e">
        <f t="shared" si="39"/>
        <v>#REF!</v>
      </c>
      <c r="X123" s="11">
        <v>1311.8924324534598</v>
      </c>
    </row>
    <row r="124" spans="1:24" ht="25.5">
      <c r="A124" s="7">
        <v>177</v>
      </c>
      <c r="B124" s="8" t="s">
        <v>384</v>
      </c>
      <c r="C124" s="8" t="s">
        <v>385</v>
      </c>
      <c r="D124" s="7" t="s">
        <v>386</v>
      </c>
      <c r="E124" s="9" t="s">
        <v>39</v>
      </c>
      <c r="F124" s="10" t="e">
        <f>IF(#REF!&gt;30,30,#REF!)</f>
        <v>#REF!</v>
      </c>
      <c r="G124" s="10" t="e">
        <f>IF(#REF!&gt;500,500,#REF!)</f>
        <v>#REF!</v>
      </c>
      <c r="H124" s="11" t="e">
        <v>#REF!</v>
      </c>
      <c r="I124" s="11" t="e">
        <v>#REF!</v>
      </c>
      <c r="J124" s="11" t="e">
        <f t="shared" si="30"/>
        <v>#REF!</v>
      </c>
      <c r="K124" s="11" t="e">
        <f t="shared" si="31"/>
        <v>#REF!</v>
      </c>
      <c r="L124" s="11" t="e">
        <f>IF(K124&gt;#REF!,#REF!,K124)</f>
        <v>#REF!</v>
      </c>
      <c r="M124" s="11">
        <f t="shared" si="32"/>
        <v>0</v>
      </c>
      <c r="N124" s="11" t="e">
        <f t="shared" si="33"/>
        <v>#REF!</v>
      </c>
      <c r="O124" s="11" t="e">
        <v>#REF!</v>
      </c>
      <c r="P124" s="11" t="e">
        <f t="shared" si="34"/>
        <v>#REF!</v>
      </c>
      <c r="Q124" s="11" t="e">
        <f t="shared" si="35"/>
        <v>#REF!</v>
      </c>
      <c r="R124" s="11" t="e">
        <f t="shared" si="36"/>
        <v>#REF!</v>
      </c>
      <c r="S124" s="11" t="e">
        <f>R124-(R124/#REF!)*#REF!</f>
        <v>#REF!</v>
      </c>
      <c r="T124" s="11" t="e">
        <f t="shared" si="37"/>
        <v>#REF!</v>
      </c>
      <c r="U124" s="11" t="e">
        <f t="shared" si="38"/>
        <v>#REF!</v>
      </c>
      <c r="V124" s="11" t="e">
        <f>U124-(U124/#REF!)*#REF!</f>
        <v>#REF!</v>
      </c>
      <c r="W124" s="11" t="e">
        <f t="shared" si="39"/>
        <v>#REF!</v>
      </c>
      <c r="X124" s="11">
        <v>1735.633688135927</v>
      </c>
    </row>
    <row r="125" spans="1:24" ht="12.75">
      <c r="A125" s="7">
        <v>179</v>
      </c>
      <c r="B125" s="8" t="s">
        <v>124</v>
      </c>
      <c r="C125" s="8" t="s">
        <v>125</v>
      </c>
      <c r="D125" s="7" t="s">
        <v>126</v>
      </c>
      <c r="E125" s="9" t="s">
        <v>27</v>
      </c>
      <c r="F125" s="10" t="e">
        <f>IF(#REF!&gt;30,30,#REF!)</f>
        <v>#REF!</v>
      </c>
      <c r="G125" s="10" t="e">
        <f>IF(#REF!&gt;500,500,#REF!)</f>
        <v>#REF!</v>
      </c>
      <c r="H125" s="11" t="e">
        <v>#REF!</v>
      </c>
      <c r="I125" s="11" t="e">
        <v>#REF!</v>
      </c>
      <c r="J125" s="11" t="e">
        <f t="shared" si="30"/>
        <v>#REF!</v>
      </c>
      <c r="K125" s="11" t="e">
        <f t="shared" si="31"/>
        <v>#REF!</v>
      </c>
      <c r="L125" s="11" t="e">
        <f>IF(K125&gt;#REF!,#REF!,K125)</f>
        <v>#REF!</v>
      </c>
      <c r="M125" s="11" t="e">
        <f t="shared" si="32"/>
        <v>#REF!</v>
      </c>
      <c r="N125" s="11">
        <f t="shared" si="33"/>
        <v>0</v>
      </c>
      <c r="O125" s="11" t="e">
        <v>#REF!</v>
      </c>
      <c r="P125" s="11" t="e">
        <f t="shared" si="34"/>
        <v>#REF!</v>
      </c>
      <c r="Q125" s="11" t="e">
        <f t="shared" si="35"/>
        <v>#REF!</v>
      </c>
      <c r="R125" s="11" t="e">
        <f t="shared" si="36"/>
        <v>#REF!</v>
      </c>
      <c r="S125" s="11" t="e">
        <f>R125-(R125/#REF!)*#REF!</f>
        <v>#REF!</v>
      </c>
      <c r="T125" s="11" t="e">
        <f t="shared" si="37"/>
        <v>#REF!</v>
      </c>
      <c r="U125" s="11" t="e">
        <f t="shared" si="38"/>
        <v>#REF!</v>
      </c>
      <c r="V125" s="11" t="e">
        <f>U125-(U125/#REF!)*#REF!</f>
        <v>#REF!</v>
      </c>
      <c r="W125" s="11" t="e">
        <f t="shared" si="39"/>
        <v>#REF!</v>
      </c>
      <c r="X125" s="11">
        <v>1814.4</v>
      </c>
    </row>
    <row r="126" spans="1:24" ht="25.5">
      <c r="A126" s="7">
        <v>180</v>
      </c>
      <c r="B126" s="8" t="s">
        <v>225</v>
      </c>
      <c r="C126" s="8" t="s">
        <v>429</v>
      </c>
      <c r="D126" s="7" t="s">
        <v>368</v>
      </c>
      <c r="E126" s="9" t="s">
        <v>27</v>
      </c>
      <c r="F126" s="10" t="e">
        <f>IF(#REF!&gt;30,30,#REF!)</f>
        <v>#REF!</v>
      </c>
      <c r="G126" s="10" t="e">
        <f>IF(#REF!&gt;500,500,#REF!)</f>
        <v>#REF!</v>
      </c>
      <c r="H126" s="11" t="e">
        <v>#REF!</v>
      </c>
      <c r="I126" s="11" t="e">
        <v>#REF!</v>
      </c>
      <c r="J126" s="11" t="e">
        <f t="shared" si="30"/>
        <v>#REF!</v>
      </c>
      <c r="K126" s="11" t="e">
        <f t="shared" si="31"/>
        <v>#REF!</v>
      </c>
      <c r="L126" s="11" t="e">
        <f>IF(K126&gt;#REF!,#REF!,K126)</f>
        <v>#REF!</v>
      </c>
      <c r="M126" s="11" t="e">
        <f t="shared" si="32"/>
        <v>#REF!</v>
      </c>
      <c r="N126" s="11">
        <f t="shared" si="33"/>
        <v>0</v>
      </c>
      <c r="O126" s="11" t="e">
        <v>#REF!</v>
      </c>
      <c r="P126" s="11" t="e">
        <f t="shared" si="34"/>
        <v>#REF!</v>
      </c>
      <c r="Q126" s="11" t="e">
        <f t="shared" si="35"/>
        <v>#REF!</v>
      </c>
      <c r="R126" s="11" t="e">
        <f t="shared" si="36"/>
        <v>#REF!</v>
      </c>
      <c r="S126" s="11" t="e">
        <f>R126-(R126/#REF!)*#REF!</f>
        <v>#REF!</v>
      </c>
      <c r="T126" s="11" t="e">
        <f t="shared" si="37"/>
        <v>#REF!</v>
      </c>
      <c r="U126" s="11" t="e">
        <f t="shared" si="38"/>
        <v>#REF!</v>
      </c>
      <c r="V126" s="11" t="e">
        <f>U126-(U126/#REF!)*#REF!</f>
        <v>#REF!</v>
      </c>
      <c r="W126" s="11" t="e">
        <f t="shared" si="39"/>
        <v>#REF!</v>
      </c>
      <c r="X126" s="11">
        <v>10285.44</v>
      </c>
    </row>
    <row r="127" spans="1:24" ht="25.5">
      <c r="A127" s="7">
        <v>182</v>
      </c>
      <c r="B127" s="8" t="s">
        <v>225</v>
      </c>
      <c r="C127" s="8" t="s">
        <v>226</v>
      </c>
      <c r="D127" s="7" t="s">
        <v>227</v>
      </c>
      <c r="E127" s="9" t="s">
        <v>39</v>
      </c>
      <c r="F127" s="10" t="e">
        <f>IF(#REF!&gt;30,30,#REF!)</f>
        <v>#REF!</v>
      </c>
      <c r="G127" s="10" t="e">
        <f>IF(#REF!&gt;500,500,#REF!)</f>
        <v>#REF!</v>
      </c>
      <c r="H127" s="11" t="e">
        <v>#REF!</v>
      </c>
      <c r="I127" s="11" t="e">
        <v>#REF!</v>
      </c>
      <c r="J127" s="11" t="e">
        <f t="shared" si="30"/>
        <v>#REF!</v>
      </c>
      <c r="K127" s="11" t="e">
        <f t="shared" si="31"/>
        <v>#REF!</v>
      </c>
      <c r="L127" s="11" t="e">
        <f>IF(K127&gt;#REF!,#REF!,K127)</f>
        <v>#REF!</v>
      </c>
      <c r="M127" s="11">
        <f t="shared" si="32"/>
        <v>0</v>
      </c>
      <c r="N127" s="11" t="e">
        <f t="shared" si="33"/>
        <v>#REF!</v>
      </c>
      <c r="O127" s="11" t="e">
        <v>#REF!</v>
      </c>
      <c r="P127" s="11" t="e">
        <f t="shared" si="34"/>
        <v>#REF!</v>
      </c>
      <c r="Q127" s="11" t="e">
        <f t="shared" si="35"/>
        <v>#REF!</v>
      </c>
      <c r="R127" s="11" t="e">
        <f t="shared" si="36"/>
        <v>#REF!</v>
      </c>
      <c r="S127" s="11" t="e">
        <f>R127-(R127/#REF!)*#REF!</f>
        <v>#REF!</v>
      </c>
      <c r="T127" s="11" t="e">
        <f t="shared" si="37"/>
        <v>#REF!</v>
      </c>
      <c r="U127" s="11" t="e">
        <f t="shared" si="38"/>
        <v>#REF!</v>
      </c>
      <c r="V127" s="11" t="e">
        <f>U127-(U127/#REF!)*#REF!</f>
        <v>#REF!</v>
      </c>
      <c r="W127" s="11" t="e">
        <f t="shared" si="39"/>
        <v>#REF!</v>
      </c>
      <c r="X127" s="11">
        <v>1735.633688135927</v>
      </c>
    </row>
    <row r="128" spans="1:24" ht="12.75">
      <c r="A128" s="7">
        <v>186</v>
      </c>
      <c r="B128" s="8" t="s">
        <v>89</v>
      </c>
      <c r="C128" s="8" t="s">
        <v>145</v>
      </c>
      <c r="D128" s="7" t="s">
        <v>209</v>
      </c>
      <c r="E128" s="9" t="s">
        <v>39</v>
      </c>
      <c r="F128" s="10" t="e">
        <f>IF(#REF!&gt;30,30,#REF!)</f>
        <v>#REF!</v>
      </c>
      <c r="G128" s="10" t="e">
        <f>IF(#REF!&gt;500,500,#REF!)</f>
        <v>#REF!</v>
      </c>
      <c r="H128" s="11" t="e">
        <v>#REF!</v>
      </c>
      <c r="I128" s="11" t="e">
        <v>#REF!</v>
      </c>
      <c r="J128" s="11" t="e">
        <f t="shared" si="30"/>
        <v>#REF!</v>
      </c>
      <c r="K128" s="11" t="e">
        <f t="shared" si="31"/>
        <v>#REF!</v>
      </c>
      <c r="L128" s="11" t="e">
        <f>IF(K128&gt;#REF!,#REF!,K128)</f>
        <v>#REF!</v>
      </c>
      <c r="M128" s="11">
        <f t="shared" si="32"/>
        <v>0</v>
      </c>
      <c r="N128" s="11" t="e">
        <f t="shared" si="33"/>
        <v>#REF!</v>
      </c>
      <c r="O128" s="11" t="e">
        <v>#REF!</v>
      </c>
      <c r="P128" s="11" t="e">
        <f t="shared" si="34"/>
        <v>#REF!</v>
      </c>
      <c r="Q128" s="11" t="e">
        <f t="shared" si="35"/>
        <v>#REF!</v>
      </c>
      <c r="R128" s="11" t="e">
        <f t="shared" si="36"/>
        <v>#REF!</v>
      </c>
      <c r="S128" s="11" t="e">
        <f>R128-(R128/#REF!)*#REF!</f>
        <v>#REF!</v>
      </c>
      <c r="T128" s="11" t="e">
        <f t="shared" si="37"/>
        <v>#REF!</v>
      </c>
      <c r="U128" s="11" t="e">
        <f t="shared" si="38"/>
        <v>#REF!</v>
      </c>
      <c r="V128" s="11" t="e">
        <f>U128-(U128/#REF!)*#REF!</f>
        <v>#REF!</v>
      </c>
      <c r="W128" s="11" t="e">
        <f t="shared" si="39"/>
        <v>#REF!</v>
      </c>
      <c r="X128" s="11">
        <v>3471.267376271854</v>
      </c>
    </row>
    <row r="129" spans="1:24" ht="12.75">
      <c r="A129" s="7">
        <v>187</v>
      </c>
      <c r="B129" s="8" t="s">
        <v>89</v>
      </c>
      <c r="C129" s="8" t="s">
        <v>90</v>
      </c>
      <c r="D129" s="7" t="s">
        <v>91</v>
      </c>
      <c r="E129" s="9" t="s">
        <v>20</v>
      </c>
      <c r="F129" s="10" t="e">
        <f>IF(#REF!&gt;30,30,#REF!)</f>
        <v>#REF!</v>
      </c>
      <c r="G129" s="10" t="e">
        <f>IF(#REF!&gt;500,500,#REF!)</f>
        <v>#REF!</v>
      </c>
      <c r="H129" s="11" t="e">
        <v>#REF!</v>
      </c>
      <c r="I129" s="11" t="e">
        <v>#REF!</v>
      </c>
      <c r="J129" s="11" t="e">
        <f t="shared" si="30"/>
        <v>#REF!</v>
      </c>
      <c r="K129" s="11" t="e">
        <f t="shared" si="31"/>
        <v>#REF!</v>
      </c>
      <c r="L129" s="11" t="e">
        <f>IF(K129&gt;#REF!,#REF!,K129)</f>
        <v>#REF!</v>
      </c>
      <c r="M129" s="11" t="e">
        <f t="shared" si="32"/>
        <v>#REF!</v>
      </c>
      <c r="N129" s="11">
        <f t="shared" si="33"/>
        <v>0</v>
      </c>
      <c r="O129" s="11" t="e">
        <v>#REF!</v>
      </c>
      <c r="P129" s="11" t="e">
        <f t="shared" si="34"/>
        <v>#REF!</v>
      </c>
      <c r="Q129" s="11" t="e">
        <f t="shared" si="35"/>
        <v>#REF!</v>
      </c>
      <c r="R129" s="11" t="e">
        <f t="shared" si="36"/>
        <v>#REF!</v>
      </c>
      <c r="S129" s="11" t="e">
        <f>R129-(R129/#REF!)*#REF!</f>
        <v>#REF!</v>
      </c>
      <c r="T129" s="11" t="e">
        <f t="shared" si="37"/>
        <v>#REF!</v>
      </c>
      <c r="U129" s="11" t="e">
        <f t="shared" si="38"/>
        <v>#REF!</v>
      </c>
      <c r="V129" s="11" t="e">
        <f>U129-(U129/#REF!)*#REF!</f>
        <v>#REF!</v>
      </c>
      <c r="W129" s="11" t="e">
        <f t="shared" si="39"/>
        <v>#REF!</v>
      </c>
      <c r="X129" s="11">
        <v>5780</v>
      </c>
    </row>
    <row r="130" spans="1:24" ht="12.75">
      <c r="A130" s="7">
        <v>189</v>
      </c>
      <c r="B130" s="8" t="s">
        <v>89</v>
      </c>
      <c r="C130" s="8" t="s">
        <v>257</v>
      </c>
      <c r="D130" s="7" t="s">
        <v>258</v>
      </c>
      <c r="E130" s="9" t="s">
        <v>39</v>
      </c>
      <c r="F130" s="10" t="e">
        <f>IF(#REF!&gt;30,30,#REF!)</f>
        <v>#REF!</v>
      </c>
      <c r="G130" s="10" t="e">
        <f>IF(#REF!&gt;500,500,#REF!)</f>
        <v>#REF!</v>
      </c>
      <c r="H130" s="11" t="e">
        <v>#REF!</v>
      </c>
      <c r="I130" s="11" t="e">
        <v>#REF!</v>
      </c>
      <c r="J130" s="11" t="e">
        <f t="shared" si="30"/>
        <v>#REF!</v>
      </c>
      <c r="K130" s="11" t="e">
        <f t="shared" si="31"/>
        <v>#REF!</v>
      </c>
      <c r="L130" s="11" t="e">
        <f>IF(K130&gt;#REF!,#REF!,K130)</f>
        <v>#REF!</v>
      </c>
      <c r="M130" s="11">
        <f t="shared" si="32"/>
        <v>0</v>
      </c>
      <c r="N130" s="11" t="e">
        <f t="shared" si="33"/>
        <v>#REF!</v>
      </c>
      <c r="O130" s="11" t="e">
        <v>#REF!</v>
      </c>
      <c r="P130" s="11" t="e">
        <f t="shared" si="34"/>
        <v>#REF!</v>
      </c>
      <c r="Q130" s="11" t="e">
        <f t="shared" si="35"/>
        <v>#REF!</v>
      </c>
      <c r="R130" s="11" t="e">
        <f t="shared" si="36"/>
        <v>#REF!</v>
      </c>
      <c r="S130" s="11" t="e">
        <f>R130-(R130/#REF!)*#REF!</f>
        <v>#REF!</v>
      </c>
      <c r="T130" s="11" t="e">
        <f t="shared" si="37"/>
        <v>#REF!</v>
      </c>
      <c r="U130" s="11" t="e">
        <f t="shared" si="38"/>
        <v>#REF!</v>
      </c>
      <c r="V130" s="11" t="e">
        <f>U130-(U130/#REF!)*#REF!</f>
        <v>#REF!</v>
      </c>
      <c r="W130" s="11" t="e">
        <f t="shared" si="39"/>
        <v>#REF!</v>
      </c>
      <c r="X130" s="11">
        <v>7831.997821747154</v>
      </c>
    </row>
    <row r="131" spans="1:24" ht="12.75">
      <c r="A131" s="7">
        <v>190</v>
      </c>
      <c r="B131" s="8" t="s">
        <v>89</v>
      </c>
      <c r="C131" s="8" t="s">
        <v>102</v>
      </c>
      <c r="D131" s="7" t="s">
        <v>103</v>
      </c>
      <c r="E131" s="9" t="s">
        <v>20</v>
      </c>
      <c r="F131" s="10" t="e">
        <f>IF(#REF!&gt;30,30,#REF!)</f>
        <v>#REF!</v>
      </c>
      <c r="G131" s="10" t="e">
        <f>IF(#REF!&gt;500,500,#REF!)</f>
        <v>#REF!</v>
      </c>
      <c r="H131" s="11" t="e">
        <v>#REF!</v>
      </c>
      <c r="I131" s="11" t="e">
        <v>#REF!</v>
      </c>
      <c r="J131" s="11" t="e">
        <f aca="true" t="shared" si="40" ref="J131:J162">H131+I131</f>
        <v>#REF!</v>
      </c>
      <c r="K131" s="11" t="e">
        <f aca="true" t="shared" si="41" ref="K131:K162">IF(AND(J131&gt;0,J131&lt;1000),1000,J131)</f>
        <v>#REF!</v>
      </c>
      <c r="L131" s="11" t="e">
        <f>IF(K131&gt;#REF!,#REF!,K131)</f>
        <v>#REF!</v>
      </c>
      <c r="M131" s="11" t="e">
        <f aca="true" t="shared" si="42" ref="M131:M162">IF(E131="I.",L131,IF(E131="II.",L131*0.8,0))</f>
        <v>#REF!</v>
      </c>
      <c r="N131" s="11">
        <f aca="true" t="shared" si="43" ref="N131:N162">IF(E131="III.",L131,0)</f>
        <v>0</v>
      </c>
      <c r="O131" s="11" t="e">
        <v>#REF!</v>
      </c>
      <c r="P131" s="11" t="e">
        <f aca="true" t="shared" si="44" ref="P131:P162">IF(O131&gt;L131,L131,O131)</f>
        <v>#REF!</v>
      </c>
      <c r="Q131" s="11" t="e">
        <f aca="true" t="shared" si="45" ref="Q131:Q162">IF(AND(P131&gt;0,P131&lt;1000),1000-P131,0)</f>
        <v>#REF!</v>
      </c>
      <c r="R131" s="11" t="e">
        <f aca="true" t="shared" si="46" ref="R131:R162">IF(P131&gt;=1000,P131,0)</f>
        <v>#REF!</v>
      </c>
      <c r="S131" s="11" t="e">
        <f>R131-(R131/#REF!)*#REF!</f>
        <v>#REF!</v>
      </c>
      <c r="T131" s="11" t="e">
        <f aca="true" t="shared" si="47" ref="T131:T162">IF(AND(S131&gt;0,S131&lt;1000),1000-S131,0)</f>
        <v>#REF!</v>
      </c>
      <c r="U131" s="11" t="e">
        <f aca="true" t="shared" si="48" ref="U131:U162">IF(S131&gt;=1000,S131,0)</f>
        <v>#REF!</v>
      </c>
      <c r="V131" s="11" t="e">
        <f>U131-(U131/#REF!)*#REF!</f>
        <v>#REF!</v>
      </c>
      <c r="W131" s="11" t="e">
        <f aca="true" t="shared" si="49" ref="W131:W162">IF(V131&gt;0,V131,IF(T131&gt;0,1000,IF(Q131&gt;0,1000,P131)))</f>
        <v>#REF!</v>
      </c>
      <c r="X131" s="11">
        <v>7000</v>
      </c>
    </row>
    <row r="132" spans="1:24" ht="12.75">
      <c r="A132" s="7">
        <v>191</v>
      </c>
      <c r="B132" s="8" t="s">
        <v>89</v>
      </c>
      <c r="C132" s="8" t="s">
        <v>407</v>
      </c>
      <c r="D132" s="7" t="s">
        <v>408</v>
      </c>
      <c r="E132" s="9" t="s">
        <v>20</v>
      </c>
      <c r="F132" s="10" t="e">
        <f>IF(#REF!&gt;30,30,#REF!)</f>
        <v>#REF!</v>
      </c>
      <c r="G132" s="10" t="e">
        <f>IF(#REF!&gt;500,500,#REF!)</f>
        <v>#REF!</v>
      </c>
      <c r="H132" s="11" t="e">
        <v>#REF!</v>
      </c>
      <c r="I132" s="11" t="e">
        <v>#REF!</v>
      </c>
      <c r="J132" s="11" t="e">
        <f t="shared" si="40"/>
        <v>#REF!</v>
      </c>
      <c r="K132" s="11" t="e">
        <f t="shared" si="41"/>
        <v>#REF!</v>
      </c>
      <c r="L132" s="11" t="e">
        <f>IF(K132&gt;#REF!,#REF!,K132)</f>
        <v>#REF!</v>
      </c>
      <c r="M132" s="11" t="e">
        <f t="shared" si="42"/>
        <v>#REF!</v>
      </c>
      <c r="N132" s="11">
        <f t="shared" si="43"/>
        <v>0</v>
      </c>
      <c r="O132" s="11" t="e">
        <v>#REF!</v>
      </c>
      <c r="P132" s="11" t="e">
        <f t="shared" si="44"/>
        <v>#REF!</v>
      </c>
      <c r="Q132" s="11" t="e">
        <f t="shared" si="45"/>
        <v>#REF!</v>
      </c>
      <c r="R132" s="11" t="e">
        <f t="shared" si="46"/>
        <v>#REF!</v>
      </c>
      <c r="S132" s="11" t="e">
        <f>R132-(R132/#REF!)*#REF!</f>
        <v>#REF!</v>
      </c>
      <c r="T132" s="11" t="e">
        <f t="shared" si="47"/>
        <v>#REF!</v>
      </c>
      <c r="U132" s="11" t="e">
        <f t="shared" si="48"/>
        <v>#REF!</v>
      </c>
      <c r="V132" s="11" t="e">
        <f>U132-(U132/#REF!)*#REF!</f>
        <v>#REF!</v>
      </c>
      <c r="W132" s="11" t="e">
        <f t="shared" si="49"/>
        <v>#REF!</v>
      </c>
      <c r="X132" s="11">
        <v>3213</v>
      </c>
    </row>
    <row r="133" spans="1:24" ht="38.25">
      <c r="A133" s="7">
        <v>192</v>
      </c>
      <c r="B133" s="8" t="s">
        <v>89</v>
      </c>
      <c r="C133" s="8" t="s">
        <v>192</v>
      </c>
      <c r="D133" s="7" t="s">
        <v>193</v>
      </c>
      <c r="E133" s="9" t="s">
        <v>27</v>
      </c>
      <c r="F133" s="10" t="e">
        <f>IF(#REF!&gt;30,30,#REF!)</f>
        <v>#REF!</v>
      </c>
      <c r="G133" s="10" t="e">
        <f>IF(#REF!&gt;500,500,#REF!)</f>
        <v>#REF!</v>
      </c>
      <c r="H133" s="11" t="e">
        <v>#REF!</v>
      </c>
      <c r="I133" s="11" t="e">
        <v>#REF!</v>
      </c>
      <c r="J133" s="11" t="e">
        <f t="shared" si="40"/>
        <v>#REF!</v>
      </c>
      <c r="K133" s="11" t="e">
        <f t="shared" si="41"/>
        <v>#REF!</v>
      </c>
      <c r="L133" s="11" t="e">
        <f>IF(K133&gt;#REF!,#REF!,K133)</f>
        <v>#REF!</v>
      </c>
      <c r="M133" s="11" t="e">
        <f t="shared" si="42"/>
        <v>#REF!</v>
      </c>
      <c r="N133" s="11">
        <f t="shared" si="43"/>
        <v>0</v>
      </c>
      <c r="O133" s="11" t="e">
        <v>#REF!</v>
      </c>
      <c r="P133" s="11" t="e">
        <f t="shared" si="44"/>
        <v>#REF!</v>
      </c>
      <c r="Q133" s="11" t="e">
        <f t="shared" si="45"/>
        <v>#REF!</v>
      </c>
      <c r="R133" s="11" t="e">
        <f t="shared" si="46"/>
        <v>#REF!</v>
      </c>
      <c r="S133" s="11" t="e">
        <f>R133-(R133/#REF!)*#REF!</f>
        <v>#REF!</v>
      </c>
      <c r="T133" s="11" t="e">
        <f t="shared" si="47"/>
        <v>#REF!</v>
      </c>
      <c r="U133" s="11" t="e">
        <f t="shared" si="48"/>
        <v>#REF!</v>
      </c>
      <c r="V133" s="11" t="e">
        <f>U133-(U133/#REF!)*#REF!</f>
        <v>#REF!</v>
      </c>
      <c r="W133" s="11" t="e">
        <f t="shared" si="49"/>
        <v>#REF!</v>
      </c>
      <c r="X133" s="11">
        <v>2419.2</v>
      </c>
    </row>
    <row r="134" spans="1:24" ht="38.25">
      <c r="A134" s="7">
        <v>193</v>
      </c>
      <c r="B134" s="8" t="s">
        <v>89</v>
      </c>
      <c r="C134" s="8" t="s">
        <v>108</v>
      </c>
      <c r="D134" s="7" t="s">
        <v>109</v>
      </c>
      <c r="E134" s="9" t="s">
        <v>20</v>
      </c>
      <c r="F134" s="10" t="e">
        <f>IF(#REF!&gt;30,30,#REF!)</f>
        <v>#REF!</v>
      </c>
      <c r="G134" s="10" t="e">
        <f>IF(#REF!&gt;500,500,#REF!)</f>
        <v>#REF!</v>
      </c>
      <c r="H134" s="11" t="e">
        <v>#REF!</v>
      </c>
      <c r="I134" s="11" t="e">
        <v>#REF!</v>
      </c>
      <c r="J134" s="11" t="e">
        <f t="shared" si="40"/>
        <v>#REF!</v>
      </c>
      <c r="K134" s="11" t="e">
        <f t="shared" si="41"/>
        <v>#REF!</v>
      </c>
      <c r="L134" s="11" t="e">
        <f>IF(K134&gt;#REF!,#REF!,K134)</f>
        <v>#REF!</v>
      </c>
      <c r="M134" s="11" t="e">
        <f t="shared" si="42"/>
        <v>#REF!</v>
      </c>
      <c r="N134" s="11">
        <f t="shared" si="43"/>
        <v>0</v>
      </c>
      <c r="O134" s="11" t="e">
        <v>#REF!</v>
      </c>
      <c r="P134" s="11" t="e">
        <f t="shared" si="44"/>
        <v>#REF!</v>
      </c>
      <c r="Q134" s="11" t="e">
        <f t="shared" si="45"/>
        <v>#REF!</v>
      </c>
      <c r="R134" s="11" t="e">
        <f t="shared" si="46"/>
        <v>#REF!</v>
      </c>
      <c r="S134" s="11" t="e">
        <f>R134-(R134/#REF!)*#REF!</f>
        <v>#REF!</v>
      </c>
      <c r="T134" s="11" t="e">
        <f t="shared" si="47"/>
        <v>#REF!</v>
      </c>
      <c r="U134" s="11" t="e">
        <f t="shared" si="48"/>
        <v>#REF!</v>
      </c>
      <c r="V134" s="11" t="e">
        <f>U134-(U134/#REF!)*#REF!</f>
        <v>#REF!</v>
      </c>
      <c r="W134" s="11" t="e">
        <f t="shared" si="49"/>
        <v>#REF!</v>
      </c>
      <c r="X134" s="11">
        <v>2646</v>
      </c>
    </row>
    <row r="135" spans="1:24" ht="38.25">
      <c r="A135" s="7">
        <v>194</v>
      </c>
      <c r="B135" s="8" t="s">
        <v>89</v>
      </c>
      <c r="C135" s="8" t="s">
        <v>149</v>
      </c>
      <c r="D135" s="7" t="s">
        <v>150</v>
      </c>
      <c r="E135" s="9" t="s">
        <v>27</v>
      </c>
      <c r="F135" s="10" t="e">
        <f>IF(#REF!&gt;30,30,#REF!)</f>
        <v>#REF!</v>
      </c>
      <c r="G135" s="10" t="e">
        <f>IF(#REF!&gt;500,500,#REF!)</f>
        <v>#REF!</v>
      </c>
      <c r="H135" s="11" t="e">
        <v>#REF!</v>
      </c>
      <c r="I135" s="11" t="e">
        <v>#REF!</v>
      </c>
      <c r="J135" s="11" t="e">
        <f t="shared" si="40"/>
        <v>#REF!</v>
      </c>
      <c r="K135" s="11" t="e">
        <f t="shared" si="41"/>
        <v>#REF!</v>
      </c>
      <c r="L135" s="11" t="e">
        <f>IF(K135&gt;#REF!,#REF!,K135)</f>
        <v>#REF!</v>
      </c>
      <c r="M135" s="11" t="e">
        <f t="shared" si="42"/>
        <v>#REF!</v>
      </c>
      <c r="N135" s="11">
        <f t="shared" si="43"/>
        <v>0</v>
      </c>
      <c r="O135" s="11" t="e">
        <v>#REF!</v>
      </c>
      <c r="P135" s="11" t="e">
        <f t="shared" si="44"/>
        <v>#REF!</v>
      </c>
      <c r="Q135" s="11" t="e">
        <f t="shared" si="45"/>
        <v>#REF!</v>
      </c>
      <c r="R135" s="11" t="e">
        <f t="shared" si="46"/>
        <v>#REF!</v>
      </c>
      <c r="S135" s="11" t="e">
        <f>R135-(R135/#REF!)*#REF!</f>
        <v>#REF!</v>
      </c>
      <c r="T135" s="11" t="e">
        <f t="shared" si="47"/>
        <v>#REF!</v>
      </c>
      <c r="U135" s="11" t="e">
        <f t="shared" si="48"/>
        <v>#REF!</v>
      </c>
      <c r="V135" s="11" t="e">
        <f>U135-(U135/#REF!)*#REF!</f>
        <v>#REF!</v>
      </c>
      <c r="W135" s="11" t="e">
        <f t="shared" si="49"/>
        <v>#REF!</v>
      </c>
      <c r="X135" s="11">
        <v>2268</v>
      </c>
    </row>
    <row r="136" spans="1:24" ht="12.75">
      <c r="A136" s="7">
        <v>195</v>
      </c>
      <c r="B136" s="8" t="s">
        <v>89</v>
      </c>
      <c r="C136" s="8" t="s">
        <v>228</v>
      </c>
      <c r="D136" s="7" t="s">
        <v>229</v>
      </c>
      <c r="E136" s="9" t="s">
        <v>39</v>
      </c>
      <c r="F136" s="10" t="e">
        <f>IF(#REF!&gt;30,30,#REF!)</f>
        <v>#REF!</v>
      </c>
      <c r="G136" s="10" t="e">
        <f>IF(#REF!&gt;500,500,#REF!)</f>
        <v>#REF!</v>
      </c>
      <c r="H136" s="11" t="e">
        <v>#REF!</v>
      </c>
      <c r="I136" s="11" t="e">
        <v>#REF!</v>
      </c>
      <c r="J136" s="11" t="e">
        <f t="shared" si="40"/>
        <v>#REF!</v>
      </c>
      <c r="K136" s="11" t="e">
        <f t="shared" si="41"/>
        <v>#REF!</v>
      </c>
      <c r="L136" s="11" t="e">
        <f>IF(K136&gt;#REF!,#REF!,K136)</f>
        <v>#REF!</v>
      </c>
      <c r="M136" s="11">
        <f t="shared" si="42"/>
        <v>0</v>
      </c>
      <c r="N136" s="11" t="e">
        <f t="shared" si="43"/>
        <v>#REF!</v>
      </c>
      <c r="O136" s="11" t="e">
        <v>#REF!</v>
      </c>
      <c r="P136" s="11" t="e">
        <f t="shared" si="44"/>
        <v>#REF!</v>
      </c>
      <c r="Q136" s="11" t="e">
        <f t="shared" si="45"/>
        <v>#REF!</v>
      </c>
      <c r="R136" s="11" t="e">
        <f t="shared" si="46"/>
        <v>#REF!</v>
      </c>
      <c r="S136" s="11" t="e">
        <f>R136-(R136/#REF!)*#REF!</f>
        <v>#REF!</v>
      </c>
      <c r="T136" s="11" t="e">
        <f t="shared" si="47"/>
        <v>#REF!</v>
      </c>
      <c r="U136" s="11" t="e">
        <f t="shared" si="48"/>
        <v>#REF!</v>
      </c>
      <c r="V136" s="11" t="e">
        <f>U136-(U136/#REF!)*#REF!</f>
        <v>#REF!</v>
      </c>
      <c r="W136" s="11" t="e">
        <f t="shared" si="49"/>
        <v>#REF!</v>
      </c>
      <c r="X136" s="11">
        <v>2107.5551927364827</v>
      </c>
    </row>
    <row r="137" spans="1:24" ht="12.75">
      <c r="A137" s="7">
        <v>196</v>
      </c>
      <c r="B137" s="8" t="s">
        <v>89</v>
      </c>
      <c r="C137" s="8" t="s">
        <v>115</v>
      </c>
      <c r="D137" s="7" t="s">
        <v>116</v>
      </c>
      <c r="E137" s="9" t="s">
        <v>20</v>
      </c>
      <c r="F137" s="10" t="e">
        <f>IF(#REF!&gt;30,30,#REF!)</f>
        <v>#REF!</v>
      </c>
      <c r="G137" s="10" t="e">
        <f>IF(#REF!&gt;500,500,#REF!)</f>
        <v>#REF!</v>
      </c>
      <c r="H137" s="11" t="e">
        <v>#REF!</v>
      </c>
      <c r="I137" s="11" t="e">
        <v>#REF!</v>
      </c>
      <c r="J137" s="11" t="e">
        <f t="shared" si="40"/>
        <v>#REF!</v>
      </c>
      <c r="K137" s="11" t="e">
        <f t="shared" si="41"/>
        <v>#REF!</v>
      </c>
      <c r="L137" s="11" t="e">
        <f>IF(K137&gt;#REF!,#REF!,K137)</f>
        <v>#REF!</v>
      </c>
      <c r="M137" s="11" t="e">
        <f t="shared" si="42"/>
        <v>#REF!</v>
      </c>
      <c r="N137" s="11">
        <f t="shared" si="43"/>
        <v>0</v>
      </c>
      <c r="O137" s="11" t="e">
        <v>#REF!</v>
      </c>
      <c r="P137" s="11" t="e">
        <f t="shared" si="44"/>
        <v>#REF!</v>
      </c>
      <c r="Q137" s="11" t="e">
        <f t="shared" si="45"/>
        <v>#REF!</v>
      </c>
      <c r="R137" s="11" t="e">
        <f t="shared" si="46"/>
        <v>#REF!</v>
      </c>
      <c r="S137" s="11" t="e">
        <f>R137-(R137/#REF!)*#REF!</f>
        <v>#REF!</v>
      </c>
      <c r="T137" s="11" t="e">
        <f t="shared" si="47"/>
        <v>#REF!</v>
      </c>
      <c r="U137" s="11" t="e">
        <f t="shared" si="48"/>
        <v>#REF!</v>
      </c>
      <c r="V137" s="11" t="e">
        <f>U137-(U137/#REF!)*#REF!</f>
        <v>#REF!</v>
      </c>
      <c r="W137" s="11" t="e">
        <f t="shared" si="49"/>
        <v>#REF!</v>
      </c>
      <c r="X137" s="11">
        <v>4725</v>
      </c>
    </row>
    <row r="138" spans="1:24" ht="25.5">
      <c r="A138" s="7">
        <v>198</v>
      </c>
      <c r="B138" s="8" t="s">
        <v>89</v>
      </c>
      <c r="C138" s="8" t="s">
        <v>240</v>
      </c>
      <c r="D138" s="7" t="s">
        <v>241</v>
      </c>
      <c r="E138" s="9" t="s">
        <v>39</v>
      </c>
      <c r="F138" s="10" t="e">
        <f>IF(#REF!&gt;30,30,#REF!)</f>
        <v>#REF!</v>
      </c>
      <c r="G138" s="10" t="e">
        <f>IF(#REF!&gt;500,500,#REF!)</f>
        <v>#REF!</v>
      </c>
      <c r="H138" s="11" t="e">
        <v>#REF!</v>
      </c>
      <c r="I138" s="11" t="e">
        <v>#REF!</v>
      </c>
      <c r="J138" s="11" t="e">
        <f t="shared" si="40"/>
        <v>#REF!</v>
      </c>
      <c r="K138" s="11" t="e">
        <f t="shared" si="41"/>
        <v>#REF!</v>
      </c>
      <c r="L138" s="11" t="e">
        <f>IF(K138&gt;#REF!,#REF!,K138)</f>
        <v>#REF!</v>
      </c>
      <c r="M138" s="11">
        <f t="shared" si="42"/>
        <v>0</v>
      </c>
      <c r="N138" s="11" t="e">
        <f t="shared" si="43"/>
        <v>#REF!</v>
      </c>
      <c r="O138" s="11" t="e">
        <v>#REF!</v>
      </c>
      <c r="P138" s="11" t="e">
        <f t="shared" si="44"/>
        <v>#REF!</v>
      </c>
      <c r="Q138" s="11" t="e">
        <f t="shared" si="45"/>
        <v>#REF!</v>
      </c>
      <c r="R138" s="11" t="e">
        <f t="shared" si="46"/>
        <v>#REF!</v>
      </c>
      <c r="S138" s="11" t="e">
        <f>R138-(R138/#REF!)*#REF!</f>
        <v>#REF!</v>
      </c>
      <c r="T138" s="11" t="e">
        <f t="shared" si="47"/>
        <v>#REF!</v>
      </c>
      <c r="U138" s="11" t="e">
        <f t="shared" si="48"/>
        <v>#REF!</v>
      </c>
      <c r="V138" s="11" t="e">
        <f>U138-(U138/#REF!)*#REF!</f>
        <v>#REF!</v>
      </c>
      <c r="W138" s="11" t="e">
        <f t="shared" si="49"/>
        <v>#REF!</v>
      </c>
      <c r="X138" s="11">
        <v>2231.5290276033347</v>
      </c>
    </row>
    <row r="139" spans="1:24" ht="12.75">
      <c r="A139" s="7">
        <v>199</v>
      </c>
      <c r="B139" s="8" t="s">
        <v>89</v>
      </c>
      <c r="C139" s="8" t="s">
        <v>122</v>
      </c>
      <c r="D139" s="7" t="s">
        <v>123</v>
      </c>
      <c r="E139" s="9" t="s">
        <v>27</v>
      </c>
      <c r="F139" s="10" t="e">
        <f>IF(#REF!&gt;30,30,#REF!)</f>
        <v>#REF!</v>
      </c>
      <c r="G139" s="10" t="e">
        <f>IF(#REF!&gt;500,500,#REF!)</f>
        <v>#REF!</v>
      </c>
      <c r="H139" s="11" t="e">
        <v>#REF!</v>
      </c>
      <c r="I139" s="11" t="e">
        <v>#REF!</v>
      </c>
      <c r="J139" s="11" t="e">
        <f t="shared" si="40"/>
        <v>#REF!</v>
      </c>
      <c r="K139" s="11" t="e">
        <f t="shared" si="41"/>
        <v>#REF!</v>
      </c>
      <c r="L139" s="11" t="e">
        <f>IF(K139&gt;#REF!,#REF!,K139)</f>
        <v>#REF!</v>
      </c>
      <c r="M139" s="11" t="e">
        <f t="shared" si="42"/>
        <v>#REF!</v>
      </c>
      <c r="N139" s="11">
        <f t="shared" si="43"/>
        <v>0</v>
      </c>
      <c r="O139" s="11" t="e">
        <v>#REF!</v>
      </c>
      <c r="P139" s="11" t="e">
        <f t="shared" si="44"/>
        <v>#REF!</v>
      </c>
      <c r="Q139" s="11" t="e">
        <f t="shared" si="45"/>
        <v>#REF!</v>
      </c>
      <c r="R139" s="11" t="e">
        <f t="shared" si="46"/>
        <v>#REF!</v>
      </c>
      <c r="S139" s="11" t="e">
        <f>R139-(R139/#REF!)*#REF!</f>
        <v>#REF!</v>
      </c>
      <c r="T139" s="11" t="e">
        <f t="shared" si="47"/>
        <v>#REF!</v>
      </c>
      <c r="U139" s="11" t="e">
        <f t="shared" si="48"/>
        <v>#REF!</v>
      </c>
      <c r="V139" s="11" t="e">
        <f>U139-(U139/#REF!)*#REF!</f>
        <v>#REF!</v>
      </c>
      <c r="W139" s="11" t="e">
        <f t="shared" si="49"/>
        <v>#REF!</v>
      </c>
      <c r="X139" s="11">
        <v>3326.4</v>
      </c>
    </row>
    <row r="140" spans="1:24" ht="12.75">
      <c r="A140" s="7">
        <v>200</v>
      </c>
      <c r="B140" s="8" t="s">
        <v>89</v>
      </c>
      <c r="C140" s="8" t="s">
        <v>199</v>
      </c>
      <c r="D140" s="7" t="s">
        <v>200</v>
      </c>
      <c r="E140" s="9" t="s">
        <v>27</v>
      </c>
      <c r="F140" s="10" t="e">
        <f>IF(#REF!&gt;30,30,#REF!)</f>
        <v>#REF!</v>
      </c>
      <c r="G140" s="10" t="e">
        <f>IF(#REF!&gt;500,500,#REF!)</f>
        <v>#REF!</v>
      </c>
      <c r="H140" s="11" t="e">
        <v>#REF!</v>
      </c>
      <c r="I140" s="11" t="e">
        <v>#REF!</v>
      </c>
      <c r="J140" s="11" t="e">
        <f t="shared" si="40"/>
        <v>#REF!</v>
      </c>
      <c r="K140" s="11" t="e">
        <f t="shared" si="41"/>
        <v>#REF!</v>
      </c>
      <c r="L140" s="11" t="e">
        <f>IF(K140&gt;#REF!,#REF!,K140)</f>
        <v>#REF!</v>
      </c>
      <c r="M140" s="11" t="e">
        <f t="shared" si="42"/>
        <v>#REF!</v>
      </c>
      <c r="N140" s="11">
        <f t="shared" si="43"/>
        <v>0</v>
      </c>
      <c r="O140" s="11" t="e">
        <v>#REF!</v>
      </c>
      <c r="P140" s="11" t="e">
        <f t="shared" si="44"/>
        <v>#REF!</v>
      </c>
      <c r="Q140" s="11" t="e">
        <f t="shared" si="45"/>
        <v>#REF!</v>
      </c>
      <c r="R140" s="11" t="e">
        <f t="shared" si="46"/>
        <v>#REF!</v>
      </c>
      <c r="S140" s="11" t="e">
        <f>R140-(R140/#REF!)*#REF!</f>
        <v>#REF!</v>
      </c>
      <c r="T140" s="11" t="e">
        <f t="shared" si="47"/>
        <v>#REF!</v>
      </c>
      <c r="U140" s="11" t="e">
        <f t="shared" si="48"/>
        <v>#REF!</v>
      </c>
      <c r="V140" s="11" t="e">
        <f>U140-(U140/#REF!)*#REF!</f>
        <v>#REF!</v>
      </c>
      <c r="W140" s="11" t="e">
        <f t="shared" si="49"/>
        <v>#REF!</v>
      </c>
      <c r="X140" s="11">
        <v>3024</v>
      </c>
    </row>
    <row r="141" spans="1:24" ht="12.75">
      <c r="A141" s="7">
        <v>201</v>
      </c>
      <c r="B141" s="8" t="s">
        <v>89</v>
      </c>
      <c r="C141" s="8" t="s">
        <v>162</v>
      </c>
      <c r="D141" s="7" t="s">
        <v>163</v>
      </c>
      <c r="E141" s="9" t="s">
        <v>27</v>
      </c>
      <c r="F141" s="10" t="e">
        <f>IF(#REF!&gt;30,30,#REF!)</f>
        <v>#REF!</v>
      </c>
      <c r="G141" s="10" t="e">
        <f>IF(#REF!&gt;500,500,#REF!)</f>
        <v>#REF!</v>
      </c>
      <c r="H141" s="11" t="e">
        <v>#REF!</v>
      </c>
      <c r="I141" s="11" t="e">
        <v>#REF!</v>
      </c>
      <c r="J141" s="11" t="e">
        <f t="shared" si="40"/>
        <v>#REF!</v>
      </c>
      <c r="K141" s="11" t="e">
        <f t="shared" si="41"/>
        <v>#REF!</v>
      </c>
      <c r="L141" s="11" t="e">
        <f>IF(K141&gt;#REF!,#REF!,K141)</f>
        <v>#REF!</v>
      </c>
      <c r="M141" s="11" t="e">
        <f t="shared" si="42"/>
        <v>#REF!</v>
      </c>
      <c r="N141" s="11">
        <f t="shared" si="43"/>
        <v>0</v>
      </c>
      <c r="O141" s="11" t="e">
        <v>#REF!</v>
      </c>
      <c r="P141" s="11" t="e">
        <f t="shared" si="44"/>
        <v>#REF!</v>
      </c>
      <c r="Q141" s="11" t="e">
        <f t="shared" si="45"/>
        <v>#REF!</v>
      </c>
      <c r="R141" s="11" t="e">
        <f t="shared" si="46"/>
        <v>#REF!</v>
      </c>
      <c r="S141" s="11" t="e">
        <f>R141-(R141/#REF!)*#REF!</f>
        <v>#REF!</v>
      </c>
      <c r="T141" s="11" t="e">
        <f t="shared" si="47"/>
        <v>#REF!</v>
      </c>
      <c r="U141" s="11" t="e">
        <f t="shared" si="48"/>
        <v>#REF!</v>
      </c>
      <c r="V141" s="11" t="e">
        <f>U141-(U141/#REF!)*#REF!</f>
        <v>#REF!</v>
      </c>
      <c r="W141" s="11" t="e">
        <f t="shared" si="49"/>
        <v>#REF!</v>
      </c>
      <c r="X141" s="11">
        <v>1360.8</v>
      </c>
    </row>
    <row r="142" spans="1:24" ht="12.75">
      <c r="A142" s="7">
        <v>203</v>
      </c>
      <c r="B142" s="8" t="s">
        <v>89</v>
      </c>
      <c r="C142" s="8" t="s">
        <v>136</v>
      </c>
      <c r="D142" s="7" t="s">
        <v>137</v>
      </c>
      <c r="E142" s="9" t="s">
        <v>27</v>
      </c>
      <c r="F142" s="10" t="e">
        <f>IF(#REF!&gt;30,30,#REF!)</f>
        <v>#REF!</v>
      </c>
      <c r="G142" s="10" t="e">
        <f>IF(#REF!&gt;500,500,#REF!)</f>
        <v>#REF!</v>
      </c>
      <c r="H142" s="11" t="e">
        <v>#REF!</v>
      </c>
      <c r="I142" s="11" t="e">
        <v>#REF!</v>
      </c>
      <c r="J142" s="11" t="e">
        <f t="shared" si="40"/>
        <v>#REF!</v>
      </c>
      <c r="K142" s="11" t="e">
        <f t="shared" si="41"/>
        <v>#REF!</v>
      </c>
      <c r="L142" s="11" t="e">
        <f>IF(K142&gt;#REF!,#REF!,K142)</f>
        <v>#REF!</v>
      </c>
      <c r="M142" s="11" t="e">
        <f t="shared" si="42"/>
        <v>#REF!</v>
      </c>
      <c r="N142" s="11">
        <f t="shared" si="43"/>
        <v>0</v>
      </c>
      <c r="O142" s="11" t="e">
        <v>#REF!</v>
      </c>
      <c r="P142" s="11" t="e">
        <f t="shared" si="44"/>
        <v>#REF!</v>
      </c>
      <c r="Q142" s="11" t="e">
        <f t="shared" si="45"/>
        <v>#REF!</v>
      </c>
      <c r="R142" s="11" t="e">
        <f t="shared" si="46"/>
        <v>#REF!</v>
      </c>
      <c r="S142" s="11" t="e">
        <f>R142-(R142/#REF!)*#REF!</f>
        <v>#REF!</v>
      </c>
      <c r="T142" s="11" t="e">
        <f t="shared" si="47"/>
        <v>#REF!</v>
      </c>
      <c r="U142" s="11" t="e">
        <f t="shared" si="48"/>
        <v>#REF!</v>
      </c>
      <c r="V142" s="11" t="e">
        <f>U142-(U142/#REF!)*#REF!</f>
        <v>#REF!</v>
      </c>
      <c r="W142" s="11" t="e">
        <f t="shared" si="49"/>
        <v>#REF!</v>
      </c>
      <c r="X142" s="11">
        <v>4536</v>
      </c>
    </row>
    <row r="143" spans="1:24" ht="12.75">
      <c r="A143" s="7">
        <v>207</v>
      </c>
      <c r="B143" s="8" t="s">
        <v>89</v>
      </c>
      <c r="C143" s="8" t="s">
        <v>145</v>
      </c>
      <c r="D143" s="7" t="s">
        <v>146</v>
      </c>
      <c r="E143" s="9" t="s">
        <v>27</v>
      </c>
      <c r="F143" s="10" t="e">
        <f>IF(#REF!&gt;30,30,#REF!)</f>
        <v>#REF!</v>
      </c>
      <c r="G143" s="10" t="e">
        <f>IF(#REF!&gt;500,500,#REF!)</f>
        <v>#REF!</v>
      </c>
      <c r="H143" s="11" t="e">
        <v>#REF!</v>
      </c>
      <c r="I143" s="11" t="e">
        <v>#REF!</v>
      </c>
      <c r="J143" s="11" t="e">
        <f t="shared" si="40"/>
        <v>#REF!</v>
      </c>
      <c r="K143" s="11" t="e">
        <f t="shared" si="41"/>
        <v>#REF!</v>
      </c>
      <c r="L143" s="11" t="e">
        <f>IF(K143&gt;#REF!,#REF!,K143)</f>
        <v>#REF!</v>
      </c>
      <c r="M143" s="11" t="e">
        <f t="shared" si="42"/>
        <v>#REF!</v>
      </c>
      <c r="N143" s="11">
        <f t="shared" si="43"/>
        <v>0</v>
      </c>
      <c r="O143" s="11" t="e">
        <v>#REF!</v>
      </c>
      <c r="P143" s="11" t="e">
        <f t="shared" si="44"/>
        <v>#REF!</v>
      </c>
      <c r="Q143" s="11" t="e">
        <f t="shared" si="45"/>
        <v>#REF!</v>
      </c>
      <c r="R143" s="11" t="e">
        <f t="shared" si="46"/>
        <v>#REF!</v>
      </c>
      <c r="S143" s="11" t="e">
        <f>R143-(R143/#REF!)*#REF!</f>
        <v>#REF!</v>
      </c>
      <c r="T143" s="11" t="e">
        <f t="shared" si="47"/>
        <v>#REF!</v>
      </c>
      <c r="U143" s="11" t="e">
        <f t="shared" si="48"/>
        <v>#REF!</v>
      </c>
      <c r="V143" s="11" t="e">
        <f>U143-(U143/#REF!)*#REF!</f>
        <v>#REF!</v>
      </c>
      <c r="W143" s="11" t="e">
        <f t="shared" si="49"/>
        <v>#REF!</v>
      </c>
      <c r="X143" s="11">
        <v>1814.4</v>
      </c>
    </row>
    <row r="144" spans="1:24" ht="12.75">
      <c r="A144" s="7">
        <v>209</v>
      </c>
      <c r="B144" s="8" t="s">
        <v>83</v>
      </c>
      <c r="C144" s="8" t="s">
        <v>84</v>
      </c>
      <c r="D144" s="7" t="s">
        <v>85</v>
      </c>
      <c r="E144" s="9" t="s">
        <v>20</v>
      </c>
      <c r="F144" s="10" t="e">
        <f>IF(#REF!&gt;30,30,#REF!)</f>
        <v>#REF!</v>
      </c>
      <c r="G144" s="10" t="e">
        <f>IF(#REF!&gt;500,500,#REF!)</f>
        <v>#REF!</v>
      </c>
      <c r="H144" s="11" t="e">
        <v>#REF!</v>
      </c>
      <c r="I144" s="11" t="e">
        <v>#REF!</v>
      </c>
      <c r="J144" s="11" t="e">
        <f t="shared" si="40"/>
        <v>#REF!</v>
      </c>
      <c r="K144" s="11" t="e">
        <f t="shared" si="41"/>
        <v>#REF!</v>
      </c>
      <c r="L144" s="11" t="e">
        <f>IF(K144&gt;#REF!,#REF!,K144)</f>
        <v>#REF!</v>
      </c>
      <c r="M144" s="11" t="e">
        <f t="shared" si="42"/>
        <v>#REF!</v>
      </c>
      <c r="N144" s="11">
        <f t="shared" si="43"/>
        <v>0</v>
      </c>
      <c r="O144" s="11" t="e">
        <v>#REF!</v>
      </c>
      <c r="P144" s="11" t="e">
        <f t="shared" si="44"/>
        <v>#REF!</v>
      </c>
      <c r="Q144" s="11" t="e">
        <f t="shared" si="45"/>
        <v>#REF!</v>
      </c>
      <c r="R144" s="11" t="e">
        <f t="shared" si="46"/>
        <v>#REF!</v>
      </c>
      <c r="S144" s="11" t="e">
        <f>R144-(R144/#REF!)*#REF!</f>
        <v>#REF!</v>
      </c>
      <c r="T144" s="11" t="e">
        <f t="shared" si="47"/>
        <v>#REF!</v>
      </c>
      <c r="U144" s="11" t="e">
        <f t="shared" si="48"/>
        <v>#REF!</v>
      </c>
      <c r="V144" s="11" t="e">
        <f>U144-(U144/#REF!)*#REF!</f>
        <v>#REF!</v>
      </c>
      <c r="W144" s="11" t="e">
        <f t="shared" si="49"/>
        <v>#REF!</v>
      </c>
      <c r="X144" s="11">
        <v>1512</v>
      </c>
    </row>
    <row r="145" spans="1:24" ht="25.5">
      <c r="A145" s="7">
        <v>210</v>
      </c>
      <c r="B145" s="8" t="s">
        <v>83</v>
      </c>
      <c r="C145" s="8" t="s">
        <v>174</v>
      </c>
      <c r="D145" s="7" t="s">
        <v>175</v>
      </c>
      <c r="E145" s="9" t="s">
        <v>27</v>
      </c>
      <c r="F145" s="10" t="e">
        <f>IF(#REF!&gt;30,30,#REF!)</f>
        <v>#REF!</v>
      </c>
      <c r="G145" s="10" t="e">
        <f>IF(#REF!&gt;500,500,#REF!)</f>
        <v>#REF!</v>
      </c>
      <c r="H145" s="11" t="e">
        <v>#REF!</v>
      </c>
      <c r="I145" s="11" t="e">
        <v>#REF!</v>
      </c>
      <c r="J145" s="11" t="e">
        <f t="shared" si="40"/>
        <v>#REF!</v>
      </c>
      <c r="K145" s="11" t="e">
        <f t="shared" si="41"/>
        <v>#REF!</v>
      </c>
      <c r="L145" s="11" t="e">
        <f>IF(K145&gt;#REF!,#REF!,K145)</f>
        <v>#REF!</v>
      </c>
      <c r="M145" s="11" t="e">
        <f t="shared" si="42"/>
        <v>#REF!</v>
      </c>
      <c r="N145" s="11">
        <f t="shared" si="43"/>
        <v>0</v>
      </c>
      <c r="O145" s="11" t="e">
        <v>#REF!</v>
      </c>
      <c r="P145" s="11" t="e">
        <f t="shared" si="44"/>
        <v>#REF!</v>
      </c>
      <c r="Q145" s="11" t="e">
        <f t="shared" si="45"/>
        <v>#REF!</v>
      </c>
      <c r="R145" s="11" t="e">
        <f t="shared" si="46"/>
        <v>#REF!</v>
      </c>
      <c r="S145" s="11" t="e">
        <f>R145-(R145/#REF!)*#REF!</f>
        <v>#REF!</v>
      </c>
      <c r="T145" s="11" t="e">
        <f t="shared" si="47"/>
        <v>#REF!</v>
      </c>
      <c r="U145" s="11" t="e">
        <f t="shared" si="48"/>
        <v>#REF!</v>
      </c>
      <c r="V145" s="11" t="e">
        <f>U145-(U145/#REF!)*#REF!</f>
        <v>#REF!</v>
      </c>
      <c r="W145" s="11" t="e">
        <f t="shared" si="49"/>
        <v>#REF!</v>
      </c>
      <c r="X145" s="11">
        <v>1556.8</v>
      </c>
    </row>
    <row r="146" spans="1:24" ht="12.75">
      <c r="A146" s="7">
        <v>211</v>
      </c>
      <c r="B146" s="8" t="s">
        <v>83</v>
      </c>
      <c r="C146" s="8" t="s">
        <v>147</v>
      </c>
      <c r="D146" s="7" t="s">
        <v>148</v>
      </c>
      <c r="E146" s="9" t="s">
        <v>27</v>
      </c>
      <c r="F146" s="10" t="e">
        <f>IF(#REF!&gt;30,30,#REF!)</f>
        <v>#REF!</v>
      </c>
      <c r="G146" s="10" t="e">
        <f>IF(#REF!&gt;500,500,#REF!)</f>
        <v>#REF!</v>
      </c>
      <c r="H146" s="11" t="e">
        <v>#REF!</v>
      </c>
      <c r="I146" s="11" t="e">
        <v>#REF!</v>
      </c>
      <c r="J146" s="11" t="e">
        <f t="shared" si="40"/>
        <v>#REF!</v>
      </c>
      <c r="K146" s="11" t="e">
        <f t="shared" si="41"/>
        <v>#REF!</v>
      </c>
      <c r="L146" s="11" t="e">
        <f>IF(K146&gt;#REF!,#REF!,K146)</f>
        <v>#REF!</v>
      </c>
      <c r="M146" s="11" t="e">
        <f t="shared" si="42"/>
        <v>#REF!</v>
      </c>
      <c r="N146" s="11">
        <f t="shared" si="43"/>
        <v>0</v>
      </c>
      <c r="O146" s="11" t="e">
        <v>#REF!</v>
      </c>
      <c r="P146" s="11" t="e">
        <f t="shared" si="44"/>
        <v>#REF!</v>
      </c>
      <c r="Q146" s="11" t="e">
        <f t="shared" si="45"/>
        <v>#REF!</v>
      </c>
      <c r="R146" s="11" t="e">
        <f t="shared" si="46"/>
        <v>#REF!</v>
      </c>
      <c r="S146" s="11" t="e">
        <f>R146-(R146/#REF!)*#REF!</f>
        <v>#REF!</v>
      </c>
      <c r="T146" s="11" t="e">
        <f t="shared" si="47"/>
        <v>#REF!</v>
      </c>
      <c r="U146" s="11" t="e">
        <f t="shared" si="48"/>
        <v>#REF!</v>
      </c>
      <c r="V146" s="11" t="e">
        <f>U146-(U146/#REF!)*#REF!</f>
        <v>#REF!</v>
      </c>
      <c r="W146" s="11" t="e">
        <f t="shared" si="49"/>
        <v>#REF!</v>
      </c>
      <c r="X146" s="11">
        <v>809.6</v>
      </c>
    </row>
    <row r="147" spans="1:24" ht="114.75">
      <c r="A147" s="7">
        <v>212</v>
      </c>
      <c r="B147" s="8" t="s">
        <v>83</v>
      </c>
      <c r="C147" s="8" t="s">
        <v>234</v>
      </c>
      <c r="D147" s="7" t="s">
        <v>235</v>
      </c>
      <c r="E147" s="9" t="s">
        <v>39</v>
      </c>
      <c r="F147" s="10" t="e">
        <f>IF(#REF!&gt;30,30,#REF!)</f>
        <v>#REF!</v>
      </c>
      <c r="G147" s="10" t="e">
        <f>IF(#REF!&gt;500,500,#REF!)</f>
        <v>#REF!</v>
      </c>
      <c r="H147" s="11" t="e">
        <v>#REF!</v>
      </c>
      <c r="I147" s="11" t="e">
        <v>#REF!</v>
      </c>
      <c r="J147" s="11" t="e">
        <f t="shared" si="40"/>
        <v>#REF!</v>
      </c>
      <c r="K147" s="11" t="e">
        <f t="shared" si="41"/>
        <v>#REF!</v>
      </c>
      <c r="L147" s="11" t="e">
        <f>IF(K147&gt;#REF!,#REF!,K147)</f>
        <v>#REF!</v>
      </c>
      <c r="M147" s="11">
        <f t="shared" si="42"/>
        <v>0</v>
      </c>
      <c r="N147" s="11" t="e">
        <f t="shared" si="43"/>
        <v>#REF!</v>
      </c>
      <c r="O147" s="11" t="e">
        <v>#REF!</v>
      </c>
      <c r="P147" s="11" t="e">
        <f t="shared" si="44"/>
        <v>#REF!</v>
      </c>
      <c r="Q147" s="11" t="e">
        <f t="shared" si="45"/>
        <v>#REF!</v>
      </c>
      <c r="R147" s="11" t="e">
        <f t="shared" si="46"/>
        <v>#REF!</v>
      </c>
      <c r="S147" s="11" t="e">
        <f>R147-(R147/#REF!)*#REF!</f>
        <v>#REF!</v>
      </c>
      <c r="T147" s="11" t="e">
        <f t="shared" si="47"/>
        <v>#REF!</v>
      </c>
      <c r="U147" s="11" t="e">
        <f t="shared" si="48"/>
        <v>#REF!</v>
      </c>
      <c r="V147" s="11" t="e">
        <f>U147-(U147/#REF!)*#REF!</f>
        <v>#REF!</v>
      </c>
      <c r="W147" s="11" t="e">
        <f t="shared" si="49"/>
        <v>#REF!</v>
      </c>
      <c r="X147" s="11">
        <v>1021.177069421773</v>
      </c>
    </row>
    <row r="148" spans="1:24" ht="25.5">
      <c r="A148" s="7">
        <v>213</v>
      </c>
      <c r="B148" s="8" t="s">
        <v>83</v>
      </c>
      <c r="C148" s="8" t="s">
        <v>140</v>
      </c>
      <c r="D148" s="7" t="s">
        <v>141</v>
      </c>
      <c r="E148" s="9" t="s">
        <v>27</v>
      </c>
      <c r="F148" s="10" t="e">
        <f>IF(#REF!&gt;30,30,#REF!)</f>
        <v>#REF!</v>
      </c>
      <c r="G148" s="10" t="e">
        <f>IF(#REF!&gt;500,500,#REF!)</f>
        <v>#REF!</v>
      </c>
      <c r="H148" s="11" t="e">
        <v>#REF!</v>
      </c>
      <c r="I148" s="11" t="e">
        <v>#REF!</v>
      </c>
      <c r="J148" s="11" t="e">
        <f t="shared" si="40"/>
        <v>#REF!</v>
      </c>
      <c r="K148" s="11" t="e">
        <f t="shared" si="41"/>
        <v>#REF!</v>
      </c>
      <c r="L148" s="11" t="e">
        <f>IF(K148&gt;#REF!,#REF!,K148)</f>
        <v>#REF!</v>
      </c>
      <c r="M148" s="11" t="e">
        <f t="shared" si="42"/>
        <v>#REF!</v>
      </c>
      <c r="N148" s="11">
        <f t="shared" si="43"/>
        <v>0</v>
      </c>
      <c r="O148" s="11" t="e">
        <v>#REF!</v>
      </c>
      <c r="P148" s="11" t="e">
        <f t="shared" si="44"/>
        <v>#REF!</v>
      </c>
      <c r="Q148" s="11" t="e">
        <f t="shared" si="45"/>
        <v>#REF!</v>
      </c>
      <c r="R148" s="11" t="e">
        <f t="shared" si="46"/>
        <v>#REF!</v>
      </c>
      <c r="S148" s="11" t="e">
        <f>R148-(R148/#REF!)*#REF!</f>
        <v>#REF!</v>
      </c>
      <c r="T148" s="11" t="e">
        <f t="shared" si="47"/>
        <v>#REF!</v>
      </c>
      <c r="U148" s="11" t="e">
        <f t="shared" si="48"/>
        <v>#REF!</v>
      </c>
      <c r="V148" s="11" t="e">
        <f>U148-(U148/#REF!)*#REF!</f>
        <v>#REF!</v>
      </c>
      <c r="W148" s="11" t="e">
        <f t="shared" si="49"/>
        <v>#REF!</v>
      </c>
      <c r="X148" s="11">
        <v>1890.4</v>
      </c>
    </row>
    <row r="149" spans="1:24" ht="25.5">
      <c r="A149" s="7">
        <v>215</v>
      </c>
      <c r="B149" s="8" t="s">
        <v>279</v>
      </c>
      <c r="C149" s="8" t="s">
        <v>280</v>
      </c>
      <c r="D149" s="7" t="s">
        <v>281</v>
      </c>
      <c r="E149" s="9" t="s">
        <v>27</v>
      </c>
      <c r="F149" s="10" t="e">
        <f>IF(#REF!&gt;30,30,#REF!)</f>
        <v>#REF!</v>
      </c>
      <c r="G149" s="10" t="e">
        <f>IF(#REF!&gt;500,500,#REF!)</f>
        <v>#REF!</v>
      </c>
      <c r="H149" s="11" t="e">
        <v>#REF!</v>
      </c>
      <c r="I149" s="11" t="e">
        <v>#REF!</v>
      </c>
      <c r="J149" s="11" t="e">
        <f t="shared" si="40"/>
        <v>#REF!</v>
      </c>
      <c r="K149" s="11" t="e">
        <f t="shared" si="41"/>
        <v>#REF!</v>
      </c>
      <c r="L149" s="11" t="e">
        <f>IF(K149&gt;#REF!,#REF!,K149)</f>
        <v>#REF!</v>
      </c>
      <c r="M149" s="11" t="e">
        <f t="shared" si="42"/>
        <v>#REF!</v>
      </c>
      <c r="N149" s="11">
        <f t="shared" si="43"/>
        <v>0</v>
      </c>
      <c r="O149" s="11" t="e">
        <v>#REF!</v>
      </c>
      <c r="P149" s="11" t="e">
        <f t="shared" si="44"/>
        <v>#REF!</v>
      </c>
      <c r="Q149" s="11" t="e">
        <f t="shared" si="45"/>
        <v>#REF!</v>
      </c>
      <c r="R149" s="11" t="e">
        <f t="shared" si="46"/>
        <v>#REF!</v>
      </c>
      <c r="S149" s="11" t="e">
        <f>R149-(R149/#REF!)*#REF!</f>
        <v>#REF!</v>
      </c>
      <c r="T149" s="11" t="e">
        <f t="shared" si="47"/>
        <v>#REF!</v>
      </c>
      <c r="U149" s="11" t="e">
        <f t="shared" si="48"/>
        <v>#REF!</v>
      </c>
      <c r="V149" s="11" t="e">
        <f>U149-(U149/#REF!)*#REF!</f>
        <v>#REF!</v>
      </c>
      <c r="W149" s="11" t="e">
        <f t="shared" si="49"/>
        <v>#REF!</v>
      </c>
      <c r="X149" s="11">
        <v>4536</v>
      </c>
    </row>
    <row r="150" spans="1:24" ht="25.5">
      <c r="A150" s="7">
        <v>216</v>
      </c>
      <c r="B150" s="8" t="s">
        <v>164</v>
      </c>
      <c r="C150" s="8" t="s">
        <v>165</v>
      </c>
      <c r="D150" s="7" t="s">
        <v>166</v>
      </c>
      <c r="E150" s="9" t="s">
        <v>27</v>
      </c>
      <c r="F150" s="10" t="e">
        <f>IF(#REF!&gt;30,30,#REF!)</f>
        <v>#REF!</v>
      </c>
      <c r="G150" s="10" t="e">
        <f>IF(#REF!&gt;500,500,#REF!)</f>
        <v>#REF!</v>
      </c>
      <c r="H150" s="11" t="e">
        <v>#REF!</v>
      </c>
      <c r="I150" s="11" t="e">
        <v>#REF!</v>
      </c>
      <c r="J150" s="11" t="e">
        <f t="shared" si="40"/>
        <v>#REF!</v>
      </c>
      <c r="K150" s="11" t="e">
        <f t="shared" si="41"/>
        <v>#REF!</v>
      </c>
      <c r="L150" s="11" t="e">
        <f>IF(K150&gt;#REF!,#REF!,K150)</f>
        <v>#REF!</v>
      </c>
      <c r="M150" s="11" t="e">
        <f t="shared" si="42"/>
        <v>#REF!</v>
      </c>
      <c r="N150" s="11">
        <f t="shared" si="43"/>
        <v>0</v>
      </c>
      <c r="O150" s="11" t="e">
        <v>#REF!</v>
      </c>
      <c r="P150" s="11" t="e">
        <f t="shared" si="44"/>
        <v>#REF!</v>
      </c>
      <c r="Q150" s="11" t="e">
        <f t="shared" si="45"/>
        <v>#REF!</v>
      </c>
      <c r="R150" s="11" t="e">
        <f t="shared" si="46"/>
        <v>#REF!</v>
      </c>
      <c r="S150" s="11" t="e">
        <f>R150-(R150/#REF!)*#REF!</f>
        <v>#REF!</v>
      </c>
      <c r="T150" s="11" t="e">
        <f t="shared" si="47"/>
        <v>#REF!</v>
      </c>
      <c r="U150" s="11" t="e">
        <f t="shared" si="48"/>
        <v>#REF!</v>
      </c>
      <c r="V150" s="11" t="e">
        <f>U150-(U150/#REF!)*#REF!</f>
        <v>#REF!</v>
      </c>
      <c r="W150" s="11" t="e">
        <f t="shared" si="49"/>
        <v>#REF!</v>
      </c>
      <c r="X150" s="11">
        <v>2112.8</v>
      </c>
    </row>
    <row r="151" spans="1:24" ht="12.75">
      <c r="A151" s="7">
        <v>217</v>
      </c>
      <c r="B151" s="8" t="s">
        <v>164</v>
      </c>
      <c r="C151" s="8" t="s">
        <v>222</v>
      </c>
      <c r="D151" s="7" t="s">
        <v>223</v>
      </c>
      <c r="E151" s="9" t="s">
        <v>39</v>
      </c>
      <c r="F151" s="10" t="e">
        <f>IF(#REF!&gt;30,30,#REF!)</f>
        <v>#REF!</v>
      </c>
      <c r="G151" s="10" t="e">
        <f>IF(#REF!&gt;500,500,#REF!)</f>
        <v>#REF!</v>
      </c>
      <c r="H151" s="11" t="e">
        <v>#REF!</v>
      </c>
      <c r="I151" s="11" t="e">
        <v>#REF!</v>
      </c>
      <c r="J151" s="11" t="e">
        <f t="shared" si="40"/>
        <v>#REF!</v>
      </c>
      <c r="K151" s="11" t="e">
        <f t="shared" si="41"/>
        <v>#REF!</v>
      </c>
      <c r="L151" s="11" t="e">
        <f>IF(K151&gt;#REF!,#REF!,K151)</f>
        <v>#REF!</v>
      </c>
      <c r="M151" s="11">
        <f t="shared" si="42"/>
        <v>0</v>
      </c>
      <c r="N151" s="11" t="e">
        <f t="shared" si="43"/>
        <v>#REF!</v>
      </c>
      <c r="O151" s="11" t="e">
        <v>#REF!</v>
      </c>
      <c r="P151" s="11" t="e">
        <f t="shared" si="44"/>
        <v>#REF!</v>
      </c>
      <c r="Q151" s="11" t="e">
        <f t="shared" si="45"/>
        <v>#REF!</v>
      </c>
      <c r="R151" s="11" t="e">
        <f t="shared" si="46"/>
        <v>#REF!</v>
      </c>
      <c r="S151" s="11" t="e">
        <f>R151-(R151/#REF!)*#REF!</f>
        <v>#REF!</v>
      </c>
      <c r="T151" s="11" t="e">
        <f t="shared" si="47"/>
        <v>#REF!</v>
      </c>
      <c r="U151" s="11" t="e">
        <f t="shared" si="48"/>
        <v>#REF!</v>
      </c>
      <c r="V151" s="11" t="e">
        <f>U151-(U151/#REF!)*#REF!</f>
        <v>#REF!</v>
      </c>
      <c r="W151" s="11" t="e">
        <f t="shared" si="49"/>
        <v>#REF!</v>
      </c>
      <c r="X151" s="11">
        <v>2552.9426735544325</v>
      </c>
    </row>
    <row r="152" spans="1:24" ht="12.75">
      <c r="A152" s="7">
        <v>218</v>
      </c>
      <c r="B152" s="8" t="s">
        <v>164</v>
      </c>
      <c r="C152" s="8" t="s">
        <v>188</v>
      </c>
      <c r="D152" s="7" t="s">
        <v>189</v>
      </c>
      <c r="E152" s="9" t="s">
        <v>27</v>
      </c>
      <c r="F152" s="10" t="e">
        <f>IF(#REF!&gt;30,30,#REF!)</f>
        <v>#REF!</v>
      </c>
      <c r="G152" s="10" t="e">
        <f>IF(#REF!&gt;500,500,#REF!)</f>
        <v>#REF!</v>
      </c>
      <c r="H152" s="11" t="e">
        <v>#REF!</v>
      </c>
      <c r="I152" s="11" t="e">
        <v>#REF!</v>
      </c>
      <c r="J152" s="11" t="e">
        <f t="shared" si="40"/>
        <v>#REF!</v>
      </c>
      <c r="K152" s="11" t="e">
        <f t="shared" si="41"/>
        <v>#REF!</v>
      </c>
      <c r="L152" s="11" t="e">
        <f>IF(K152&gt;#REF!,#REF!,K152)</f>
        <v>#REF!</v>
      </c>
      <c r="M152" s="11" t="e">
        <f t="shared" si="42"/>
        <v>#REF!</v>
      </c>
      <c r="N152" s="11">
        <f t="shared" si="43"/>
        <v>0</v>
      </c>
      <c r="O152" s="11" t="e">
        <v>#REF!</v>
      </c>
      <c r="P152" s="11" t="e">
        <f t="shared" si="44"/>
        <v>#REF!</v>
      </c>
      <c r="Q152" s="11" t="e">
        <f t="shared" si="45"/>
        <v>#REF!</v>
      </c>
      <c r="R152" s="11" t="e">
        <f t="shared" si="46"/>
        <v>#REF!</v>
      </c>
      <c r="S152" s="11" t="e">
        <f>R152-(R152/#REF!)*#REF!</f>
        <v>#REF!</v>
      </c>
      <c r="T152" s="11" t="e">
        <f t="shared" si="47"/>
        <v>#REF!</v>
      </c>
      <c r="U152" s="11" t="e">
        <f t="shared" si="48"/>
        <v>#REF!</v>
      </c>
      <c r="V152" s="11" t="e">
        <f>U152-(U152/#REF!)*#REF!</f>
        <v>#REF!</v>
      </c>
      <c r="W152" s="11" t="e">
        <f t="shared" si="49"/>
        <v>#REF!</v>
      </c>
      <c r="X152" s="11">
        <v>3002.4</v>
      </c>
    </row>
    <row r="153" spans="1:24" ht="38.25">
      <c r="A153" s="7">
        <v>221</v>
      </c>
      <c r="B153" s="8" t="s">
        <v>151</v>
      </c>
      <c r="C153" s="8" t="s">
        <v>160</v>
      </c>
      <c r="D153" s="7" t="s">
        <v>161</v>
      </c>
      <c r="E153" s="9" t="s">
        <v>27</v>
      </c>
      <c r="F153" s="10" t="e">
        <f>IF(#REF!&gt;30,30,#REF!)</f>
        <v>#REF!</v>
      </c>
      <c r="G153" s="10" t="e">
        <f>IF(#REF!&gt;500,500,#REF!)</f>
        <v>#REF!</v>
      </c>
      <c r="H153" s="11" t="e">
        <v>#REF!</v>
      </c>
      <c r="I153" s="11" t="e">
        <v>#REF!</v>
      </c>
      <c r="J153" s="11" t="e">
        <f t="shared" si="40"/>
        <v>#REF!</v>
      </c>
      <c r="K153" s="11" t="e">
        <f t="shared" si="41"/>
        <v>#REF!</v>
      </c>
      <c r="L153" s="11" t="e">
        <f>IF(K153&gt;#REF!,#REF!,K153)</f>
        <v>#REF!</v>
      </c>
      <c r="M153" s="11" t="e">
        <f t="shared" si="42"/>
        <v>#REF!</v>
      </c>
      <c r="N153" s="11">
        <f t="shared" si="43"/>
        <v>0</v>
      </c>
      <c r="O153" s="11" t="e">
        <v>#REF!</v>
      </c>
      <c r="P153" s="11" t="e">
        <f t="shared" si="44"/>
        <v>#REF!</v>
      </c>
      <c r="Q153" s="11" t="e">
        <f t="shared" si="45"/>
        <v>#REF!</v>
      </c>
      <c r="R153" s="11" t="e">
        <f t="shared" si="46"/>
        <v>#REF!</v>
      </c>
      <c r="S153" s="11" t="e">
        <f>R153-(R153/#REF!)*#REF!</f>
        <v>#REF!</v>
      </c>
      <c r="T153" s="11" t="e">
        <f t="shared" si="47"/>
        <v>#REF!</v>
      </c>
      <c r="U153" s="11" t="e">
        <f t="shared" si="48"/>
        <v>#REF!</v>
      </c>
      <c r="V153" s="11" t="e">
        <f>U153-(U153/#REF!)*#REF!</f>
        <v>#REF!</v>
      </c>
      <c r="W153" s="11" t="e">
        <f t="shared" si="49"/>
        <v>#REF!</v>
      </c>
      <c r="X153" s="11">
        <v>3175.2</v>
      </c>
    </row>
    <row r="154" spans="1:24" ht="51">
      <c r="A154" s="7">
        <v>222</v>
      </c>
      <c r="B154" s="8" t="s">
        <v>151</v>
      </c>
      <c r="C154" s="8" t="s">
        <v>152</v>
      </c>
      <c r="D154" s="7" t="s">
        <v>153</v>
      </c>
      <c r="E154" s="9" t="s">
        <v>27</v>
      </c>
      <c r="F154" s="10" t="e">
        <f>IF(#REF!&gt;30,30,#REF!)</f>
        <v>#REF!</v>
      </c>
      <c r="G154" s="10" t="e">
        <f>IF(#REF!&gt;500,500,#REF!)</f>
        <v>#REF!</v>
      </c>
      <c r="H154" s="11" t="e">
        <v>#REF!</v>
      </c>
      <c r="I154" s="11" t="e">
        <v>#REF!</v>
      </c>
      <c r="J154" s="11" t="e">
        <f t="shared" si="40"/>
        <v>#REF!</v>
      </c>
      <c r="K154" s="11" t="e">
        <f t="shared" si="41"/>
        <v>#REF!</v>
      </c>
      <c r="L154" s="11" t="e">
        <f>IF(K154&gt;#REF!,#REF!,K154)</f>
        <v>#REF!</v>
      </c>
      <c r="M154" s="11" t="e">
        <f t="shared" si="42"/>
        <v>#REF!</v>
      </c>
      <c r="N154" s="11">
        <f t="shared" si="43"/>
        <v>0</v>
      </c>
      <c r="O154" s="11" t="e">
        <v>#REF!</v>
      </c>
      <c r="P154" s="11" t="e">
        <f t="shared" si="44"/>
        <v>#REF!</v>
      </c>
      <c r="Q154" s="11" t="e">
        <f t="shared" si="45"/>
        <v>#REF!</v>
      </c>
      <c r="R154" s="11" t="e">
        <f t="shared" si="46"/>
        <v>#REF!</v>
      </c>
      <c r="S154" s="11" t="e">
        <f>R154-(R154/#REF!)*#REF!</f>
        <v>#REF!</v>
      </c>
      <c r="T154" s="11" t="e">
        <f t="shared" si="47"/>
        <v>#REF!</v>
      </c>
      <c r="U154" s="11" t="e">
        <f t="shared" si="48"/>
        <v>#REF!</v>
      </c>
      <c r="V154" s="11" t="e">
        <f>U154-(U154/#REF!)*#REF!</f>
        <v>#REF!</v>
      </c>
      <c r="W154" s="11" t="e">
        <f t="shared" si="49"/>
        <v>#REF!</v>
      </c>
      <c r="X154" s="11">
        <v>800</v>
      </c>
    </row>
    <row r="155" spans="1:24" ht="25.5">
      <c r="A155" s="7">
        <v>223</v>
      </c>
      <c r="B155" s="8" t="s">
        <v>151</v>
      </c>
      <c r="C155" s="8" t="s">
        <v>170</v>
      </c>
      <c r="D155" s="7" t="s">
        <v>171</v>
      </c>
      <c r="E155" s="9" t="s">
        <v>27</v>
      </c>
      <c r="F155" s="10" t="e">
        <f>IF(#REF!&gt;30,30,#REF!)</f>
        <v>#REF!</v>
      </c>
      <c r="G155" s="10" t="e">
        <f>IF(#REF!&gt;500,500,#REF!)</f>
        <v>#REF!</v>
      </c>
      <c r="H155" s="11" t="e">
        <v>#REF!</v>
      </c>
      <c r="I155" s="11" t="e">
        <v>#REF!</v>
      </c>
      <c r="J155" s="11" t="e">
        <f t="shared" si="40"/>
        <v>#REF!</v>
      </c>
      <c r="K155" s="11" t="e">
        <f t="shared" si="41"/>
        <v>#REF!</v>
      </c>
      <c r="L155" s="11" t="e">
        <f>IF(K155&gt;#REF!,#REF!,K155)</f>
        <v>#REF!</v>
      </c>
      <c r="M155" s="11" t="e">
        <f t="shared" si="42"/>
        <v>#REF!</v>
      </c>
      <c r="N155" s="11">
        <f t="shared" si="43"/>
        <v>0</v>
      </c>
      <c r="O155" s="11" t="e">
        <v>#REF!</v>
      </c>
      <c r="P155" s="11" t="e">
        <f t="shared" si="44"/>
        <v>#REF!</v>
      </c>
      <c r="Q155" s="11" t="e">
        <f t="shared" si="45"/>
        <v>#REF!</v>
      </c>
      <c r="R155" s="11" t="e">
        <f t="shared" si="46"/>
        <v>#REF!</v>
      </c>
      <c r="S155" s="11" t="e">
        <f>R155-(R155/#REF!)*#REF!</f>
        <v>#REF!</v>
      </c>
      <c r="T155" s="11" t="e">
        <f t="shared" si="47"/>
        <v>#REF!</v>
      </c>
      <c r="U155" s="11" t="e">
        <f t="shared" si="48"/>
        <v>#REF!</v>
      </c>
      <c r="V155" s="11" t="e">
        <f>U155-(U155/#REF!)*#REF!</f>
        <v>#REF!</v>
      </c>
      <c r="W155" s="11" t="e">
        <f t="shared" si="49"/>
        <v>#REF!</v>
      </c>
      <c r="X155" s="11">
        <v>3024</v>
      </c>
    </row>
    <row r="156" spans="1:24" ht="25.5">
      <c r="A156" s="7">
        <v>224</v>
      </c>
      <c r="B156" s="8" t="s">
        <v>294</v>
      </c>
      <c r="C156" s="8" t="s">
        <v>295</v>
      </c>
      <c r="D156" s="7" t="s">
        <v>296</v>
      </c>
      <c r="E156" s="9" t="s">
        <v>27</v>
      </c>
      <c r="F156" s="10" t="e">
        <f>IF(#REF!&gt;30,30,#REF!)</f>
        <v>#REF!</v>
      </c>
      <c r="G156" s="10" t="e">
        <f>IF(#REF!&gt;500,500,#REF!)</f>
        <v>#REF!</v>
      </c>
      <c r="H156" s="11" t="e">
        <v>#REF!</v>
      </c>
      <c r="I156" s="11" t="e">
        <v>#REF!</v>
      </c>
      <c r="J156" s="11" t="e">
        <f t="shared" si="40"/>
        <v>#REF!</v>
      </c>
      <c r="K156" s="11" t="e">
        <f t="shared" si="41"/>
        <v>#REF!</v>
      </c>
      <c r="L156" s="11" t="e">
        <f>IF(K156&gt;#REF!,#REF!,K156)</f>
        <v>#REF!</v>
      </c>
      <c r="M156" s="11" t="e">
        <f t="shared" si="42"/>
        <v>#REF!</v>
      </c>
      <c r="N156" s="11">
        <f t="shared" si="43"/>
        <v>0</v>
      </c>
      <c r="O156" s="11" t="e">
        <v>#REF!</v>
      </c>
      <c r="P156" s="11" t="e">
        <f t="shared" si="44"/>
        <v>#REF!</v>
      </c>
      <c r="Q156" s="11" t="e">
        <f t="shared" si="45"/>
        <v>#REF!</v>
      </c>
      <c r="R156" s="11" t="e">
        <f t="shared" si="46"/>
        <v>#REF!</v>
      </c>
      <c r="S156" s="11" t="e">
        <f>R156-(R156/#REF!)*#REF!</f>
        <v>#REF!</v>
      </c>
      <c r="T156" s="11" t="e">
        <f t="shared" si="47"/>
        <v>#REF!</v>
      </c>
      <c r="U156" s="11" t="e">
        <f t="shared" si="48"/>
        <v>#REF!</v>
      </c>
      <c r="V156" s="11" t="e">
        <f>U156-(U156/#REF!)*#REF!</f>
        <v>#REF!</v>
      </c>
      <c r="W156" s="11" t="e">
        <f t="shared" si="49"/>
        <v>#REF!</v>
      </c>
      <c r="X156" s="11">
        <v>2400</v>
      </c>
    </row>
    <row r="157" spans="1:24" ht="38.25">
      <c r="A157" s="7">
        <v>226</v>
      </c>
      <c r="B157" s="8" t="s">
        <v>294</v>
      </c>
      <c r="C157" s="8" t="s">
        <v>325</v>
      </c>
      <c r="D157" s="7" t="s">
        <v>326</v>
      </c>
      <c r="E157" s="9" t="s">
        <v>27</v>
      </c>
      <c r="F157" s="10" t="e">
        <f>IF(#REF!&gt;30,30,#REF!)</f>
        <v>#REF!</v>
      </c>
      <c r="G157" s="10" t="e">
        <f>IF(#REF!&gt;500,500,#REF!)</f>
        <v>#REF!</v>
      </c>
      <c r="H157" s="11" t="e">
        <v>#REF!</v>
      </c>
      <c r="I157" s="11" t="e">
        <v>#REF!</v>
      </c>
      <c r="J157" s="11" t="e">
        <f t="shared" si="40"/>
        <v>#REF!</v>
      </c>
      <c r="K157" s="11" t="e">
        <f t="shared" si="41"/>
        <v>#REF!</v>
      </c>
      <c r="L157" s="11" t="e">
        <f>IF(K157&gt;#REF!,#REF!,K157)</f>
        <v>#REF!</v>
      </c>
      <c r="M157" s="11" t="e">
        <f t="shared" si="42"/>
        <v>#REF!</v>
      </c>
      <c r="N157" s="11">
        <f t="shared" si="43"/>
        <v>0</v>
      </c>
      <c r="O157" s="11" t="e">
        <v>#REF!</v>
      </c>
      <c r="P157" s="11" t="e">
        <f t="shared" si="44"/>
        <v>#REF!</v>
      </c>
      <c r="Q157" s="11" t="e">
        <f t="shared" si="45"/>
        <v>#REF!</v>
      </c>
      <c r="R157" s="11" t="e">
        <f t="shared" si="46"/>
        <v>#REF!</v>
      </c>
      <c r="S157" s="11" t="e">
        <f>R157-(R157/#REF!)*#REF!</f>
        <v>#REF!</v>
      </c>
      <c r="T157" s="11" t="e">
        <f t="shared" si="47"/>
        <v>#REF!</v>
      </c>
      <c r="U157" s="11" t="e">
        <f t="shared" si="48"/>
        <v>#REF!</v>
      </c>
      <c r="V157" s="11" t="e">
        <f>U157-(U157/#REF!)*#REF!</f>
        <v>#REF!</v>
      </c>
      <c r="W157" s="11" t="e">
        <f t="shared" si="49"/>
        <v>#REF!</v>
      </c>
      <c r="X157" s="11">
        <v>1696</v>
      </c>
    </row>
    <row r="158" spans="1:24" ht="12.75">
      <c r="A158" s="7">
        <v>227</v>
      </c>
      <c r="B158" s="8" t="s">
        <v>294</v>
      </c>
      <c r="C158" s="8" t="s">
        <v>415</v>
      </c>
      <c r="D158" s="7" t="s">
        <v>416</v>
      </c>
      <c r="E158" s="9" t="s">
        <v>39</v>
      </c>
      <c r="F158" s="10" t="e">
        <f>IF(#REF!&gt;30,30,#REF!)</f>
        <v>#REF!</v>
      </c>
      <c r="G158" s="10" t="e">
        <f>IF(#REF!&gt;500,500,#REF!)</f>
        <v>#REF!</v>
      </c>
      <c r="H158" s="11" t="e">
        <v>#REF!</v>
      </c>
      <c r="I158" s="11" t="e">
        <v>#REF!</v>
      </c>
      <c r="J158" s="11" t="e">
        <f t="shared" si="40"/>
        <v>#REF!</v>
      </c>
      <c r="K158" s="11" t="e">
        <f t="shared" si="41"/>
        <v>#REF!</v>
      </c>
      <c r="L158" s="11" t="e">
        <f>IF(K158&gt;#REF!,#REF!,K158)</f>
        <v>#REF!</v>
      </c>
      <c r="M158" s="11">
        <f t="shared" si="42"/>
        <v>0</v>
      </c>
      <c r="N158" s="11" t="e">
        <f t="shared" si="43"/>
        <v>#REF!</v>
      </c>
      <c r="O158" s="11" t="e">
        <v>#REF!</v>
      </c>
      <c r="P158" s="11" t="e">
        <f t="shared" si="44"/>
        <v>#REF!</v>
      </c>
      <c r="Q158" s="11" t="e">
        <f t="shared" si="45"/>
        <v>#REF!</v>
      </c>
      <c r="R158" s="11" t="e">
        <f t="shared" si="46"/>
        <v>#REF!</v>
      </c>
      <c r="S158" s="11" t="e">
        <f>R158-(R158/#REF!)*#REF!</f>
        <v>#REF!</v>
      </c>
      <c r="T158" s="11" t="e">
        <f t="shared" si="47"/>
        <v>#REF!</v>
      </c>
      <c r="U158" s="11" t="e">
        <f t="shared" si="48"/>
        <v>#REF!</v>
      </c>
      <c r="V158" s="11" t="e">
        <f>U158-(U158/#REF!)*#REF!</f>
        <v>#REF!</v>
      </c>
      <c r="W158" s="11" t="e">
        <f t="shared" si="49"/>
        <v>#REF!</v>
      </c>
      <c r="X158" s="11">
        <v>2735.2957216654636</v>
      </c>
    </row>
    <row r="159" spans="1:24" ht="12.75">
      <c r="A159" s="7">
        <v>229</v>
      </c>
      <c r="B159" s="8" t="s">
        <v>435</v>
      </c>
      <c r="C159" s="8" t="s">
        <v>381</v>
      </c>
      <c r="D159" s="7" t="s">
        <v>382</v>
      </c>
      <c r="E159" s="9" t="s">
        <v>39</v>
      </c>
      <c r="F159" s="10" t="e">
        <f>IF(#REF!&gt;30,30,#REF!)</f>
        <v>#REF!</v>
      </c>
      <c r="G159" s="10" t="e">
        <f>IF(#REF!&gt;500,500,#REF!)</f>
        <v>#REF!</v>
      </c>
      <c r="H159" s="11" t="e">
        <v>#REF!</v>
      </c>
      <c r="I159" s="11" t="e">
        <v>#REF!</v>
      </c>
      <c r="J159" s="11" t="e">
        <f t="shared" si="40"/>
        <v>#REF!</v>
      </c>
      <c r="K159" s="11" t="e">
        <f t="shared" si="41"/>
        <v>#REF!</v>
      </c>
      <c r="L159" s="11" t="e">
        <f>IF(K159&gt;#REF!,#REF!,K159)</f>
        <v>#REF!</v>
      </c>
      <c r="M159" s="11">
        <f t="shared" si="42"/>
        <v>0</v>
      </c>
      <c r="N159" s="11" t="e">
        <f t="shared" si="43"/>
        <v>#REF!</v>
      </c>
      <c r="O159" s="11" t="e">
        <v>#REF!</v>
      </c>
      <c r="P159" s="11" t="e">
        <f t="shared" si="44"/>
        <v>#REF!</v>
      </c>
      <c r="Q159" s="11" t="e">
        <f t="shared" si="45"/>
        <v>#REF!</v>
      </c>
      <c r="R159" s="11" t="e">
        <f t="shared" si="46"/>
        <v>#REF!</v>
      </c>
      <c r="S159" s="11" t="e">
        <f>R159-(R159/#REF!)*#REF!</f>
        <v>#REF!</v>
      </c>
      <c r="T159" s="11" t="e">
        <f t="shared" si="47"/>
        <v>#REF!</v>
      </c>
      <c r="U159" s="11" t="e">
        <f t="shared" si="48"/>
        <v>#REF!</v>
      </c>
      <c r="V159" s="11" t="e">
        <f>U159-(U159/#REF!)*#REF!</f>
        <v>#REF!</v>
      </c>
      <c r="W159" s="11" t="e">
        <f t="shared" si="49"/>
        <v>#REF!</v>
      </c>
      <c r="X159" s="11">
        <v>5575.542837927203</v>
      </c>
    </row>
    <row r="160" spans="1:24" ht="25.5">
      <c r="A160" s="7">
        <v>230</v>
      </c>
      <c r="B160" s="8" t="s">
        <v>167</v>
      </c>
      <c r="C160" s="8" t="s">
        <v>168</v>
      </c>
      <c r="D160" s="7" t="s">
        <v>169</v>
      </c>
      <c r="E160" s="9" t="s">
        <v>27</v>
      </c>
      <c r="F160" s="10" t="e">
        <f>IF(#REF!&gt;30,30,#REF!)</f>
        <v>#REF!</v>
      </c>
      <c r="G160" s="10" t="e">
        <f>IF(#REF!&gt;500,500,#REF!)</f>
        <v>#REF!</v>
      </c>
      <c r="H160" s="11" t="e">
        <v>#REF!</v>
      </c>
      <c r="I160" s="11" t="e">
        <v>#REF!</v>
      </c>
      <c r="J160" s="11" t="e">
        <f t="shared" si="40"/>
        <v>#REF!</v>
      </c>
      <c r="K160" s="11" t="e">
        <f t="shared" si="41"/>
        <v>#REF!</v>
      </c>
      <c r="L160" s="11" t="e">
        <f>IF(K160&gt;#REF!,#REF!,K160)</f>
        <v>#REF!</v>
      </c>
      <c r="M160" s="11" t="e">
        <f t="shared" si="42"/>
        <v>#REF!</v>
      </c>
      <c r="N160" s="11">
        <f t="shared" si="43"/>
        <v>0</v>
      </c>
      <c r="O160" s="11" t="e">
        <v>#REF!</v>
      </c>
      <c r="P160" s="11" t="e">
        <f t="shared" si="44"/>
        <v>#REF!</v>
      </c>
      <c r="Q160" s="11" t="e">
        <f t="shared" si="45"/>
        <v>#REF!</v>
      </c>
      <c r="R160" s="11" t="e">
        <f t="shared" si="46"/>
        <v>#REF!</v>
      </c>
      <c r="S160" s="11" t="e">
        <f>R160-(R160/#REF!)*#REF!</f>
        <v>#REF!</v>
      </c>
      <c r="T160" s="11" t="e">
        <f t="shared" si="47"/>
        <v>#REF!</v>
      </c>
      <c r="U160" s="11" t="e">
        <f t="shared" si="48"/>
        <v>#REF!</v>
      </c>
      <c r="V160" s="11" t="e">
        <f>U160-(U160/#REF!)*#REF!</f>
        <v>#REF!</v>
      </c>
      <c r="W160" s="11" t="e">
        <f t="shared" si="49"/>
        <v>#REF!</v>
      </c>
      <c r="X160" s="11">
        <v>2400</v>
      </c>
    </row>
    <row r="161" spans="1:24" ht="12.75">
      <c r="A161" s="7">
        <v>232</v>
      </c>
      <c r="B161" s="8" t="s">
        <v>21</v>
      </c>
      <c r="C161" s="8" t="s">
        <v>22</v>
      </c>
      <c r="D161" s="7" t="s">
        <v>23</v>
      </c>
      <c r="E161" s="9" t="s">
        <v>20</v>
      </c>
      <c r="F161" s="10" t="e">
        <f>IF(#REF!&gt;30,30,#REF!)</f>
        <v>#REF!</v>
      </c>
      <c r="G161" s="10" t="e">
        <f>IF(#REF!&gt;500,500,#REF!)</f>
        <v>#REF!</v>
      </c>
      <c r="H161" s="11" t="e">
        <v>#REF!</v>
      </c>
      <c r="I161" s="11" t="e">
        <v>#REF!</v>
      </c>
      <c r="J161" s="11" t="e">
        <f t="shared" si="40"/>
        <v>#REF!</v>
      </c>
      <c r="K161" s="11" t="e">
        <f t="shared" si="41"/>
        <v>#REF!</v>
      </c>
      <c r="L161" s="11" t="e">
        <f>IF(K161&gt;#REF!,#REF!,K161)</f>
        <v>#REF!</v>
      </c>
      <c r="M161" s="11" t="e">
        <f t="shared" si="42"/>
        <v>#REF!</v>
      </c>
      <c r="N161" s="11">
        <f t="shared" si="43"/>
        <v>0</v>
      </c>
      <c r="O161" s="11" t="e">
        <v>#REF!</v>
      </c>
      <c r="P161" s="11" t="e">
        <f t="shared" si="44"/>
        <v>#REF!</v>
      </c>
      <c r="Q161" s="11" t="e">
        <f t="shared" si="45"/>
        <v>#REF!</v>
      </c>
      <c r="R161" s="11" t="e">
        <f t="shared" si="46"/>
        <v>#REF!</v>
      </c>
      <c r="S161" s="11" t="e">
        <f>R161-(R161/#REF!)*#REF!</f>
        <v>#REF!</v>
      </c>
      <c r="T161" s="11" t="e">
        <f t="shared" si="47"/>
        <v>#REF!</v>
      </c>
      <c r="U161" s="11" t="e">
        <f t="shared" si="48"/>
        <v>#REF!</v>
      </c>
      <c r="V161" s="11" t="e">
        <f>U161-(U161/#REF!)*#REF!</f>
        <v>#REF!</v>
      </c>
      <c r="W161" s="11" t="e">
        <f t="shared" si="49"/>
        <v>#REF!</v>
      </c>
      <c r="X161" s="11">
        <v>4725</v>
      </c>
    </row>
    <row r="162" spans="1:24" ht="12.75">
      <c r="A162" s="7">
        <v>233</v>
      </c>
      <c r="B162" s="8" t="s">
        <v>183</v>
      </c>
      <c r="C162" s="8" t="s">
        <v>184</v>
      </c>
      <c r="D162" s="7" t="s">
        <v>185</v>
      </c>
      <c r="E162" s="9" t="s">
        <v>27</v>
      </c>
      <c r="F162" s="10" t="e">
        <f>IF(#REF!&gt;30,30,#REF!)</f>
        <v>#REF!</v>
      </c>
      <c r="G162" s="10" t="e">
        <f>IF(#REF!&gt;500,500,#REF!)</f>
        <v>#REF!</v>
      </c>
      <c r="H162" s="11" t="e">
        <v>#REF!</v>
      </c>
      <c r="I162" s="11" t="e">
        <v>#REF!</v>
      </c>
      <c r="J162" s="11" t="e">
        <f t="shared" si="40"/>
        <v>#REF!</v>
      </c>
      <c r="K162" s="11" t="e">
        <f t="shared" si="41"/>
        <v>#REF!</v>
      </c>
      <c r="L162" s="11" t="e">
        <f>IF(K162&gt;#REF!,#REF!,K162)</f>
        <v>#REF!</v>
      </c>
      <c r="M162" s="11" t="e">
        <f t="shared" si="42"/>
        <v>#REF!</v>
      </c>
      <c r="N162" s="11">
        <f t="shared" si="43"/>
        <v>0</v>
      </c>
      <c r="O162" s="11" t="e">
        <v>#REF!</v>
      </c>
      <c r="P162" s="11" t="e">
        <f t="shared" si="44"/>
        <v>#REF!</v>
      </c>
      <c r="Q162" s="11" t="e">
        <f t="shared" si="45"/>
        <v>#REF!</v>
      </c>
      <c r="R162" s="11" t="e">
        <f t="shared" si="46"/>
        <v>#REF!</v>
      </c>
      <c r="S162" s="11" t="e">
        <f>R162-(R162/#REF!)*#REF!</f>
        <v>#REF!</v>
      </c>
      <c r="T162" s="11" t="e">
        <f t="shared" si="47"/>
        <v>#REF!</v>
      </c>
      <c r="U162" s="11" t="e">
        <f t="shared" si="48"/>
        <v>#REF!</v>
      </c>
      <c r="V162" s="11" t="e">
        <f>U162-(U162/#REF!)*#REF!</f>
        <v>#REF!</v>
      </c>
      <c r="W162" s="11" t="e">
        <f t="shared" si="49"/>
        <v>#REF!</v>
      </c>
      <c r="X162" s="11">
        <v>2419.2</v>
      </c>
    </row>
    <row r="163" spans="1:24" ht="12.75">
      <c r="A163" s="7">
        <v>236</v>
      </c>
      <c r="B163" s="8" t="s">
        <v>378</v>
      </c>
      <c r="C163" s="8" t="s">
        <v>409</v>
      </c>
      <c r="D163" s="7" t="s">
        <v>410</v>
      </c>
      <c r="E163" s="9" t="s">
        <v>20</v>
      </c>
      <c r="F163" s="10" t="e">
        <f>IF(#REF!&gt;30,30,#REF!)</f>
        <v>#REF!</v>
      </c>
      <c r="G163" s="10" t="e">
        <f>IF(#REF!&gt;500,500,#REF!)</f>
        <v>#REF!</v>
      </c>
      <c r="H163" s="11" t="e">
        <v>#REF!</v>
      </c>
      <c r="I163" s="11" t="e">
        <v>#REF!</v>
      </c>
      <c r="J163" s="11" t="e">
        <f aca="true" t="shared" si="50" ref="J163:J179">H163+I163</f>
        <v>#REF!</v>
      </c>
      <c r="K163" s="11" t="e">
        <f aca="true" t="shared" si="51" ref="K163:K179">IF(AND(J163&gt;0,J163&lt;1000),1000,J163)</f>
        <v>#REF!</v>
      </c>
      <c r="L163" s="11" t="e">
        <f>IF(K163&gt;#REF!,#REF!,K163)</f>
        <v>#REF!</v>
      </c>
      <c r="M163" s="11" t="e">
        <f aca="true" t="shared" si="52" ref="M163:M179">IF(E163="I.",L163,IF(E163="II.",L163*0.8,0))</f>
        <v>#REF!</v>
      </c>
      <c r="N163" s="11">
        <f aca="true" t="shared" si="53" ref="N163:N179">IF(E163="III.",L163,0)</f>
        <v>0</v>
      </c>
      <c r="O163" s="11" t="e">
        <v>#REF!</v>
      </c>
      <c r="P163" s="11" t="e">
        <f aca="true" t="shared" si="54" ref="P163:P179">IF(O163&gt;L163,L163,O163)</f>
        <v>#REF!</v>
      </c>
      <c r="Q163" s="11" t="e">
        <f aca="true" t="shared" si="55" ref="Q163:Q179">IF(AND(P163&gt;0,P163&lt;1000),1000-P163,0)</f>
        <v>#REF!</v>
      </c>
      <c r="R163" s="11" t="e">
        <f aca="true" t="shared" si="56" ref="R163:R179">IF(P163&gt;=1000,P163,0)</f>
        <v>#REF!</v>
      </c>
      <c r="S163" s="11" t="e">
        <f>R163-(R163/#REF!)*#REF!</f>
        <v>#REF!</v>
      </c>
      <c r="T163" s="11" t="e">
        <f aca="true" t="shared" si="57" ref="T163:T179">IF(AND(S163&gt;0,S163&lt;1000),1000-S163,0)</f>
        <v>#REF!</v>
      </c>
      <c r="U163" s="11" t="e">
        <f aca="true" t="shared" si="58" ref="U163:U179">IF(S163&gt;=1000,S163,0)</f>
        <v>#REF!</v>
      </c>
      <c r="V163" s="11" t="e">
        <f>U163-(U163/#REF!)*#REF!</f>
        <v>#REF!</v>
      </c>
      <c r="W163" s="11" t="e">
        <f aca="true" t="shared" si="59" ref="W163:W179">IF(V163&gt;0,V163,IF(T163&gt;0,1000,IF(Q163&gt;0,1000,P163)))</f>
        <v>#REF!</v>
      </c>
      <c r="X163" s="11">
        <v>2304</v>
      </c>
    </row>
    <row r="164" spans="1:24" ht="12.75">
      <c r="A164" s="7">
        <v>237</v>
      </c>
      <c r="B164" s="8" t="s">
        <v>378</v>
      </c>
      <c r="C164" s="8" t="s">
        <v>379</v>
      </c>
      <c r="D164" s="7" t="s">
        <v>380</v>
      </c>
      <c r="E164" s="9" t="s">
        <v>39</v>
      </c>
      <c r="F164" s="10" t="e">
        <f>IF(#REF!&gt;30,30,#REF!)</f>
        <v>#REF!</v>
      </c>
      <c r="G164" s="10" t="e">
        <f>IF(#REF!&gt;500,500,#REF!)</f>
        <v>#REF!</v>
      </c>
      <c r="H164" s="11" t="e">
        <v>#REF!</v>
      </c>
      <c r="I164" s="11" t="e">
        <v>#REF!</v>
      </c>
      <c r="J164" s="11" t="e">
        <f t="shared" si="50"/>
        <v>#REF!</v>
      </c>
      <c r="K164" s="11" t="e">
        <f t="shared" si="51"/>
        <v>#REF!</v>
      </c>
      <c r="L164" s="11" t="e">
        <f>IF(K164&gt;#REF!,#REF!,K164)</f>
        <v>#REF!</v>
      </c>
      <c r="M164" s="11">
        <f t="shared" si="52"/>
        <v>0</v>
      </c>
      <c r="N164" s="11" t="e">
        <f t="shared" si="53"/>
        <v>#REF!</v>
      </c>
      <c r="O164" s="11" t="e">
        <v>#REF!</v>
      </c>
      <c r="P164" s="11" t="e">
        <f t="shared" si="54"/>
        <v>#REF!</v>
      </c>
      <c r="Q164" s="11" t="e">
        <f t="shared" si="55"/>
        <v>#REF!</v>
      </c>
      <c r="R164" s="11" t="e">
        <f t="shared" si="56"/>
        <v>#REF!</v>
      </c>
      <c r="S164" s="11" t="e">
        <f>R164-(R164/#REF!)*#REF!</f>
        <v>#REF!</v>
      </c>
      <c r="T164" s="11" t="e">
        <f t="shared" si="57"/>
        <v>#REF!</v>
      </c>
      <c r="U164" s="11" t="e">
        <f t="shared" si="58"/>
        <v>#REF!</v>
      </c>
      <c r="V164" s="11" t="e">
        <f>U164-(U164/#REF!)*#REF!</f>
        <v>#REF!</v>
      </c>
      <c r="W164" s="11" t="e">
        <f t="shared" si="59"/>
        <v>#REF!</v>
      </c>
      <c r="X164" s="11">
        <v>1679.2223135404286</v>
      </c>
    </row>
    <row r="165" spans="1:24" ht="38.25">
      <c r="A165" s="7">
        <v>240</v>
      </c>
      <c r="B165" s="8" t="s">
        <v>194</v>
      </c>
      <c r="C165" s="8" t="s">
        <v>232</v>
      </c>
      <c r="D165" s="7" t="s">
        <v>233</v>
      </c>
      <c r="E165" s="9" t="s">
        <v>39</v>
      </c>
      <c r="F165" s="10" t="e">
        <f>IF(#REF!&gt;30,30,#REF!)</f>
        <v>#REF!</v>
      </c>
      <c r="G165" s="10" t="e">
        <f>IF(#REF!&gt;500,500,#REF!)</f>
        <v>#REF!</v>
      </c>
      <c r="H165" s="11" t="e">
        <v>#REF!</v>
      </c>
      <c r="I165" s="11" t="e">
        <v>#REF!</v>
      </c>
      <c r="J165" s="11" t="e">
        <f t="shared" si="50"/>
        <v>#REF!</v>
      </c>
      <c r="K165" s="11" t="e">
        <f t="shared" si="51"/>
        <v>#REF!</v>
      </c>
      <c r="L165" s="11" t="e">
        <f>IF(K165&gt;#REF!,#REF!,K165)</f>
        <v>#REF!</v>
      </c>
      <c r="M165" s="11">
        <f t="shared" si="52"/>
        <v>0</v>
      </c>
      <c r="N165" s="11" t="e">
        <f t="shared" si="53"/>
        <v>#REF!</v>
      </c>
      <c r="O165" s="11" t="e">
        <v>#REF!</v>
      </c>
      <c r="P165" s="11" t="e">
        <f t="shared" si="54"/>
        <v>#REF!</v>
      </c>
      <c r="Q165" s="11" t="e">
        <f t="shared" si="55"/>
        <v>#REF!</v>
      </c>
      <c r="R165" s="11" t="e">
        <f t="shared" si="56"/>
        <v>#REF!</v>
      </c>
      <c r="S165" s="11" t="e">
        <f>R165-(R165/#REF!)*#REF!</f>
        <v>#REF!</v>
      </c>
      <c r="T165" s="11" t="e">
        <f t="shared" si="57"/>
        <v>#REF!</v>
      </c>
      <c r="U165" s="11" t="e">
        <f t="shared" si="58"/>
        <v>#REF!</v>
      </c>
      <c r="V165" s="11" t="e">
        <f>U165-(U165/#REF!)*#REF!</f>
        <v>#REF!</v>
      </c>
      <c r="W165" s="11" t="e">
        <f t="shared" si="59"/>
        <v>#REF!</v>
      </c>
      <c r="X165" s="11">
        <v>1000</v>
      </c>
    </row>
    <row r="166" spans="1:24" ht="51">
      <c r="A166" s="7">
        <v>242</v>
      </c>
      <c r="B166" s="8" t="s">
        <v>194</v>
      </c>
      <c r="C166" s="8" t="s">
        <v>195</v>
      </c>
      <c r="D166" s="7" t="s">
        <v>196</v>
      </c>
      <c r="E166" s="9" t="s">
        <v>27</v>
      </c>
      <c r="F166" s="10" t="e">
        <f>IF(#REF!&gt;30,30,#REF!)</f>
        <v>#REF!</v>
      </c>
      <c r="G166" s="10" t="e">
        <f>IF(#REF!&gt;500,500,#REF!)</f>
        <v>#REF!</v>
      </c>
      <c r="H166" s="11" t="e">
        <v>#REF!</v>
      </c>
      <c r="I166" s="11" t="e">
        <v>#REF!</v>
      </c>
      <c r="J166" s="11" t="e">
        <f t="shared" si="50"/>
        <v>#REF!</v>
      </c>
      <c r="K166" s="11" t="e">
        <f t="shared" si="51"/>
        <v>#REF!</v>
      </c>
      <c r="L166" s="11" t="e">
        <f>IF(K166&gt;#REF!,#REF!,K166)</f>
        <v>#REF!</v>
      </c>
      <c r="M166" s="11" t="e">
        <f t="shared" si="52"/>
        <v>#REF!</v>
      </c>
      <c r="N166" s="11">
        <f t="shared" si="53"/>
        <v>0</v>
      </c>
      <c r="O166" s="11" t="e">
        <v>#REF!</v>
      </c>
      <c r="P166" s="11" t="e">
        <f t="shared" si="54"/>
        <v>#REF!</v>
      </c>
      <c r="Q166" s="11" t="e">
        <f t="shared" si="55"/>
        <v>#REF!</v>
      </c>
      <c r="R166" s="11" t="e">
        <f t="shared" si="56"/>
        <v>#REF!</v>
      </c>
      <c r="S166" s="11" t="e">
        <f>R166-(R166/#REF!)*#REF!</f>
        <v>#REF!</v>
      </c>
      <c r="T166" s="11" t="e">
        <f t="shared" si="57"/>
        <v>#REF!</v>
      </c>
      <c r="U166" s="11" t="e">
        <f t="shared" si="58"/>
        <v>#REF!</v>
      </c>
      <c r="V166" s="11" t="e">
        <f>U166-(U166/#REF!)*#REF!</f>
        <v>#REF!</v>
      </c>
      <c r="W166" s="11" t="e">
        <f t="shared" si="59"/>
        <v>#REF!</v>
      </c>
      <c r="X166" s="11">
        <v>2001.6</v>
      </c>
    </row>
    <row r="167" spans="1:24" ht="25.5">
      <c r="A167" s="7">
        <v>243</v>
      </c>
      <c r="B167" s="8" t="s">
        <v>194</v>
      </c>
      <c r="C167" s="8" t="s">
        <v>242</v>
      </c>
      <c r="D167" s="7" t="s">
        <v>243</v>
      </c>
      <c r="E167" s="9" t="s">
        <v>39</v>
      </c>
      <c r="F167" s="10" t="e">
        <f>IF(#REF!&gt;30,30,#REF!)</f>
        <v>#REF!</v>
      </c>
      <c r="G167" s="10" t="e">
        <f>IF(#REF!&gt;500,500,#REF!)</f>
        <v>#REF!</v>
      </c>
      <c r="H167" s="11" t="e">
        <v>#REF!</v>
      </c>
      <c r="I167" s="11" t="e">
        <v>#REF!</v>
      </c>
      <c r="J167" s="11" t="e">
        <f t="shared" si="50"/>
        <v>#REF!</v>
      </c>
      <c r="K167" s="11" t="e">
        <f t="shared" si="51"/>
        <v>#REF!</v>
      </c>
      <c r="L167" s="11" t="e">
        <f>IF(K167&gt;#REF!,#REF!,K167)</f>
        <v>#REF!</v>
      </c>
      <c r="M167" s="11">
        <f t="shared" si="52"/>
        <v>0</v>
      </c>
      <c r="N167" s="11" t="e">
        <f t="shared" si="53"/>
        <v>#REF!</v>
      </c>
      <c r="O167" s="11" t="e">
        <v>#REF!</v>
      </c>
      <c r="P167" s="11" t="e">
        <f t="shared" si="54"/>
        <v>#REF!</v>
      </c>
      <c r="Q167" s="11" t="e">
        <f t="shared" si="55"/>
        <v>#REF!</v>
      </c>
      <c r="R167" s="11" t="e">
        <f t="shared" si="56"/>
        <v>#REF!</v>
      </c>
      <c r="S167" s="11" t="e">
        <f>R167-(R167/#REF!)*#REF!</f>
        <v>#REF!</v>
      </c>
      <c r="T167" s="11" t="e">
        <f t="shared" si="57"/>
        <v>#REF!</v>
      </c>
      <c r="U167" s="11" t="e">
        <f t="shared" si="58"/>
        <v>#REF!</v>
      </c>
      <c r="V167" s="11" t="e">
        <f>U167-(U167/#REF!)*#REF!</f>
        <v>#REF!</v>
      </c>
      <c r="W167" s="11" t="e">
        <f t="shared" si="59"/>
        <v>#REF!</v>
      </c>
      <c r="X167" s="11">
        <v>1000</v>
      </c>
    </row>
    <row r="168" spans="1:24" ht="25.5">
      <c r="A168" s="7">
        <v>246</v>
      </c>
      <c r="B168" s="8" t="s">
        <v>157</v>
      </c>
      <c r="C168" s="8" t="s">
        <v>266</v>
      </c>
      <c r="D168" s="7" t="s">
        <v>267</v>
      </c>
      <c r="E168" s="9" t="s">
        <v>20</v>
      </c>
      <c r="F168" s="10" t="e">
        <f>IF(#REF!&gt;30,30,#REF!)</f>
        <v>#REF!</v>
      </c>
      <c r="G168" s="10" t="e">
        <f>IF(#REF!&gt;500,500,#REF!)</f>
        <v>#REF!</v>
      </c>
      <c r="H168" s="11" t="e">
        <v>#REF!</v>
      </c>
      <c r="I168" s="11" t="e">
        <v>#REF!</v>
      </c>
      <c r="J168" s="11" t="e">
        <f t="shared" si="50"/>
        <v>#REF!</v>
      </c>
      <c r="K168" s="11" t="e">
        <f t="shared" si="51"/>
        <v>#REF!</v>
      </c>
      <c r="L168" s="11" t="e">
        <f>IF(K168&gt;#REF!,#REF!,K168)</f>
        <v>#REF!</v>
      </c>
      <c r="M168" s="11" t="e">
        <f t="shared" si="52"/>
        <v>#REF!</v>
      </c>
      <c r="N168" s="11">
        <f t="shared" si="53"/>
        <v>0</v>
      </c>
      <c r="O168" s="11" t="e">
        <v>#REF!</v>
      </c>
      <c r="P168" s="11" t="e">
        <f t="shared" si="54"/>
        <v>#REF!</v>
      </c>
      <c r="Q168" s="11" t="e">
        <f t="shared" si="55"/>
        <v>#REF!</v>
      </c>
      <c r="R168" s="11" t="e">
        <f t="shared" si="56"/>
        <v>#REF!</v>
      </c>
      <c r="S168" s="11" t="e">
        <f>R168-(R168/#REF!)*#REF!</f>
        <v>#REF!</v>
      </c>
      <c r="T168" s="11" t="e">
        <f t="shared" si="57"/>
        <v>#REF!</v>
      </c>
      <c r="U168" s="11" t="e">
        <f t="shared" si="58"/>
        <v>#REF!</v>
      </c>
      <c r="V168" s="11" t="e">
        <f>U168-(U168/#REF!)*#REF!</f>
        <v>#REF!</v>
      </c>
      <c r="W168" s="11" t="e">
        <f t="shared" si="59"/>
        <v>#REF!</v>
      </c>
      <c r="X168" s="11">
        <v>2835</v>
      </c>
    </row>
    <row r="169" spans="1:24" ht="38.25">
      <c r="A169" s="7">
        <v>247</v>
      </c>
      <c r="B169" s="8" t="s">
        <v>157</v>
      </c>
      <c r="C169" s="8" t="s">
        <v>419</v>
      </c>
      <c r="D169" s="7" t="s">
        <v>420</v>
      </c>
      <c r="E169" s="9" t="s">
        <v>39</v>
      </c>
      <c r="F169" s="10" t="e">
        <f>IF(#REF!&gt;30,30,#REF!)</f>
        <v>#REF!</v>
      </c>
      <c r="G169" s="10" t="e">
        <f>IF(#REF!&gt;500,500,#REF!)</f>
        <v>#REF!</v>
      </c>
      <c r="H169" s="11" t="e">
        <v>#REF!</v>
      </c>
      <c r="I169" s="11" t="e">
        <v>#REF!</v>
      </c>
      <c r="J169" s="11" t="e">
        <f t="shared" si="50"/>
        <v>#REF!</v>
      </c>
      <c r="K169" s="11" t="e">
        <f t="shared" si="51"/>
        <v>#REF!</v>
      </c>
      <c r="L169" s="11" t="e">
        <f>IF(K169&gt;#REF!,#REF!,K169)</f>
        <v>#REF!</v>
      </c>
      <c r="M169" s="11">
        <f t="shared" si="52"/>
        <v>0</v>
      </c>
      <c r="N169" s="11" t="e">
        <f t="shared" si="53"/>
        <v>#REF!</v>
      </c>
      <c r="O169" s="11" t="e">
        <v>#REF!</v>
      </c>
      <c r="P169" s="11" t="e">
        <f t="shared" si="54"/>
        <v>#REF!</v>
      </c>
      <c r="Q169" s="11" t="e">
        <f t="shared" si="55"/>
        <v>#REF!</v>
      </c>
      <c r="R169" s="11" t="e">
        <f t="shared" si="56"/>
        <v>#REF!</v>
      </c>
      <c r="S169" s="11" t="e">
        <f>R169-(R169/#REF!)*#REF!</f>
        <v>#REF!</v>
      </c>
      <c r="T169" s="11" t="e">
        <f t="shared" si="57"/>
        <v>#REF!</v>
      </c>
      <c r="U169" s="11" t="e">
        <f t="shared" si="58"/>
        <v>#REF!</v>
      </c>
      <c r="V169" s="11" t="e">
        <f>U169-(U169/#REF!)*#REF!</f>
        <v>#REF!</v>
      </c>
      <c r="W169" s="11" t="e">
        <f t="shared" si="59"/>
        <v>#REF!</v>
      </c>
      <c r="X169" s="11">
        <v>3471.267376271854</v>
      </c>
    </row>
    <row r="170" spans="1:24" ht="51">
      <c r="A170" s="7">
        <v>248</v>
      </c>
      <c r="B170" s="8" t="s">
        <v>157</v>
      </c>
      <c r="C170" s="8" t="s">
        <v>301</v>
      </c>
      <c r="D170" s="7" t="s">
        <v>302</v>
      </c>
      <c r="E170" s="9" t="s">
        <v>27</v>
      </c>
      <c r="F170" s="10" t="e">
        <f>IF(#REF!&gt;30,30,#REF!)</f>
        <v>#REF!</v>
      </c>
      <c r="G170" s="10" t="e">
        <f>IF(#REF!&gt;500,500,#REF!)</f>
        <v>#REF!</v>
      </c>
      <c r="H170" s="11" t="e">
        <v>#REF!</v>
      </c>
      <c r="I170" s="11" t="e">
        <v>#REF!</v>
      </c>
      <c r="J170" s="11" t="e">
        <f t="shared" si="50"/>
        <v>#REF!</v>
      </c>
      <c r="K170" s="11" t="e">
        <f t="shared" si="51"/>
        <v>#REF!</v>
      </c>
      <c r="L170" s="11" t="e">
        <f>IF(K170&gt;#REF!,#REF!,K170)</f>
        <v>#REF!</v>
      </c>
      <c r="M170" s="11" t="e">
        <f t="shared" si="52"/>
        <v>#REF!</v>
      </c>
      <c r="N170" s="11">
        <f t="shared" si="53"/>
        <v>0</v>
      </c>
      <c r="O170" s="11" t="e">
        <v>#REF!</v>
      </c>
      <c r="P170" s="11" t="e">
        <f t="shared" si="54"/>
        <v>#REF!</v>
      </c>
      <c r="Q170" s="11" t="e">
        <f t="shared" si="55"/>
        <v>#REF!</v>
      </c>
      <c r="R170" s="11" t="e">
        <f t="shared" si="56"/>
        <v>#REF!</v>
      </c>
      <c r="S170" s="11" t="e">
        <f>R170-(R170/#REF!)*#REF!</f>
        <v>#REF!</v>
      </c>
      <c r="T170" s="11" t="e">
        <f t="shared" si="57"/>
        <v>#REF!</v>
      </c>
      <c r="U170" s="11" t="e">
        <f t="shared" si="58"/>
        <v>#REF!</v>
      </c>
      <c r="V170" s="11" t="e">
        <f>U170-(U170/#REF!)*#REF!</f>
        <v>#REF!</v>
      </c>
      <c r="W170" s="11" t="e">
        <f t="shared" si="59"/>
        <v>#REF!</v>
      </c>
      <c r="X170" s="11">
        <v>2872.8</v>
      </c>
    </row>
    <row r="171" spans="1:24" ht="25.5">
      <c r="A171" s="7">
        <v>249</v>
      </c>
      <c r="B171" s="8" t="s">
        <v>157</v>
      </c>
      <c r="C171" s="8" t="s">
        <v>403</v>
      </c>
      <c r="D171" s="7" t="s">
        <v>404</v>
      </c>
      <c r="E171" s="9" t="s">
        <v>20</v>
      </c>
      <c r="F171" s="10" t="e">
        <f>IF(#REF!&gt;30,30,#REF!)</f>
        <v>#REF!</v>
      </c>
      <c r="G171" s="10" t="e">
        <f>IF(#REF!&gt;500,500,#REF!)</f>
        <v>#REF!</v>
      </c>
      <c r="H171" s="11" t="e">
        <v>#REF!</v>
      </c>
      <c r="I171" s="11" t="e">
        <v>#REF!</v>
      </c>
      <c r="J171" s="11" t="e">
        <f t="shared" si="50"/>
        <v>#REF!</v>
      </c>
      <c r="K171" s="11" t="e">
        <f t="shared" si="51"/>
        <v>#REF!</v>
      </c>
      <c r="L171" s="11" t="e">
        <f>IF(K171&gt;#REF!,#REF!,K171)</f>
        <v>#REF!</v>
      </c>
      <c r="M171" s="11" t="e">
        <f t="shared" si="52"/>
        <v>#REF!</v>
      </c>
      <c r="N171" s="11">
        <f t="shared" si="53"/>
        <v>0</v>
      </c>
      <c r="O171" s="11" t="e">
        <v>#REF!</v>
      </c>
      <c r="P171" s="11" t="e">
        <f t="shared" si="54"/>
        <v>#REF!</v>
      </c>
      <c r="Q171" s="11" t="e">
        <f t="shared" si="55"/>
        <v>#REF!</v>
      </c>
      <c r="R171" s="11" t="e">
        <f t="shared" si="56"/>
        <v>#REF!</v>
      </c>
      <c r="S171" s="11" t="e">
        <f>R171-(R171/#REF!)*#REF!</f>
        <v>#REF!</v>
      </c>
      <c r="T171" s="11" t="e">
        <f t="shared" si="57"/>
        <v>#REF!</v>
      </c>
      <c r="U171" s="11" t="e">
        <f t="shared" si="58"/>
        <v>#REF!</v>
      </c>
      <c r="V171" s="11" t="e">
        <f>U171-(U171/#REF!)*#REF!</f>
        <v>#REF!</v>
      </c>
      <c r="W171" s="11" t="e">
        <f t="shared" si="59"/>
        <v>#REF!</v>
      </c>
      <c r="X171" s="11">
        <v>3402</v>
      </c>
    </row>
    <row r="172" spans="1:24" ht="25.5">
      <c r="A172" s="7">
        <v>251</v>
      </c>
      <c r="B172" s="8" t="s">
        <v>157</v>
      </c>
      <c r="C172" s="8" t="s">
        <v>327</v>
      </c>
      <c r="D172" s="7" t="s">
        <v>328</v>
      </c>
      <c r="E172" s="9" t="s">
        <v>27</v>
      </c>
      <c r="F172" s="10" t="e">
        <f>IF(#REF!&gt;30,30,#REF!)</f>
        <v>#REF!</v>
      </c>
      <c r="G172" s="10" t="e">
        <f>IF(#REF!&gt;500,500,#REF!)</f>
        <v>#REF!</v>
      </c>
      <c r="H172" s="11" t="e">
        <v>#REF!</v>
      </c>
      <c r="I172" s="11" t="e">
        <v>#REF!</v>
      </c>
      <c r="J172" s="11" t="e">
        <f t="shared" si="50"/>
        <v>#REF!</v>
      </c>
      <c r="K172" s="11" t="e">
        <f t="shared" si="51"/>
        <v>#REF!</v>
      </c>
      <c r="L172" s="11" t="e">
        <f>IF(K172&gt;#REF!,#REF!,K172)</f>
        <v>#REF!</v>
      </c>
      <c r="M172" s="11" t="e">
        <f t="shared" si="52"/>
        <v>#REF!</v>
      </c>
      <c r="N172" s="11">
        <f t="shared" si="53"/>
        <v>0</v>
      </c>
      <c r="O172" s="11" t="e">
        <v>#REF!</v>
      </c>
      <c r="P172" s="11" t="e">
        <f t="shared" si="54"/>
        <v>#REF!</v>
      </c>
      <c r="Q172" s="11" t="e">
        <f t="shared" si="55"/>
        <v>#REF!</v>
      </c>
      <c r="R172" s="11" t="e">
        <f t="shared" si="56"/>
        <v>#REF!</v>
      </c>
      <c r="S172" s="11" t="e">
        <f>R172-(R172/#REF!)*#REF!</f>
        <v>#REF!</v>
      </c>
      <c r="T172" s="11" t="e">
        <f t="shared" si="57"/>
        <v>#REF!</v>
      </c>
      <c r="U172" s="11" t="e">
        <f t="shared" si="58"/>
        <v>#REF!</v>
      </c>
      <c r="V172" s="11" t="e">
        <f>U172-(U172/#REF!)*#REF!</f>
        <v>#REF!</v>
      </c>
      <c r="W172" s="11" t="e">
        <f t="shared" si="59"/>
        <v>#REF!</v>
      </c>
      <c r="X172" s="11">
        <v>2116.8</v>
      </c>
    </row>
    <row r="173" spans="1:24" ht="25.5">
      <c r="A173" s="7">
        <v>252</v>
      </c>
      <c r="B173" s="8" t="s">
        <v>157</v>
      </c>
      <c r="C173" s="8" t="s">
        <v>405</v>
      </c>
      <c r="D173" s="7" t="s">
        <v>406</v>
      </c>
      <c r="E173" s="9" t="s">
        <v>20</v>
      </c>
      <c r="F173" s="10" t="e">
        <f>IF(#REF!&gt;30,30,#REF!)</f>
        <v>#REF!</v>
      </c>
      <c r="G173" s="10" t="e">
        <f>IF(#REF!&gt;500,500,#REF!)</f>
        <v>#REF!</v>
      </c>
      <c r="H173" s="11" t="e">
        <v>#REF!</v>
      </c>
      <c r="I173" s="11" t="e">
        <v>#REF!</v>
      </c>
      <c r="J173" s="11" t="e">
        <f t="shared" si="50"/>
        <v>#REF!</v>
      </c>
      <c r="K173" s="11" t="e">
        <f t="shared" si="51"/>
        <v>#REF!</v>
      </c>
      <c r="L173" s="11" t="e">
        <f>IF(K173&gt;#REF!,#REF!,K173)</f>
        <v>#REF!</v>
      </c>
      <c r="M173" s="11" t="e">
        <f t="shared" si="52"/>
        <v>#REF!</v>
      </c>
      <c r="N173" s="11">
        <f t="shared" si="53"/>
        <v>0</v>
      </c>
      <c r="O173" s="11" t="e">
        <v>#REF!</v>
      </c>
      <c r="P173" s="11" t="e">
        <f t="shared" si="54"/>
        <v>#REF!</v>
      </c>
      <c r="Q173" s="11" t="e">
        <f t="shared" si="55"/>
        <v>#REF!</v>
      </c>
      <c r="R173" s="11" t="e">
        <f t="shared" si="56"/>
        <v>#REF!</v>
      </c>
      <c r="S173" s="11" t="e">
        <f>R173-(R173/#REF!)*#REF!</f>
        <v>#REF!</v>
      </c>
      <c r="T173" s="11" t="e">
        <f t="shared" si="57"/>
        <v>#REF!</v>
      </c>
      <c r="U173" s="11" t="e">
        <f t="shared" si="58"/>
        <v>#REF!</v>
      </c>
      <c r="V173" s="11" t="e">
        <f>U173-(U173/#REF!)*#REF!</f>
        <v>#REF!</v>
      </c>
      <c r="W173" s="11" t="e">
        <f t="shared" si="59"/>
        <v>#REF!</v>
      </c>
      <c r="X173" s="11">
        <v>2646</v>
      </c>
    </row>
    <row r="174" spans="1:24" ht="25.5">
      <c r="A174" s="7">
        <v>253</v>
      </c>
      <c r="B174" s="8" t="s">
        <v>157</v>
      </c>
      <c r="C174" s="8" t="s">
        <v>158</v>
      </c>
      <c r="D174" s="7" t="s">
        <v>159</v>
      </c>
      <c r="E174" s="9" t="s">
        <v>27</v>
      </c>
      <c r="F174" s="10" t="e">
        <f>IF(#REF!&gt;30,30,#REF!)</f>
        <v>#REF!</v>
      </c>
      <c r="G174" s="10" t="e">
        <f>IF(#REF!&gt;500,500,#REF!)</f>
        <v>#REF!</v>
      </c>
      <c r="H174" s="11" t="e">
        <v>#REF!</v>
      </c>
      <c r="I174" s="11" t="e">
        <v>#REF!</v>
      </c>
      <c r="J174" s="11" t="e">
        <f t="shared" si="50"/>
        <v>#REF!</v>
      </c>
      <c r="K174" s="11" t="e">
        <f t="shared" si="51"/>
        <v>#REF!</v>
      </c>
      <c r="L174" s="11" t="e">
        <f>IF(K174&gt;#REF!,#REF!,K174)</f>
        <v>#REF!</v>
      </c>
      <c r="M174" s="11" t="e">
        <f t="shared" si="52"/>
        <v>#REF!</v>
      </c>
      <c r="N174" s="11">
        <f t="shared" si="53"/>
        <v>0</v>
      </c>
      <c r="O174" s="11" t="e">
        <v>#REF!</v>
      </c>
      <c r="P174" s="11" t="e">
        <f t="shared" si="54"/>
        <v>#REF!</v>
      </c>
      <c r="Q174" s="11" t="e">
        <f t="shared" si="55"/>
        <v>#REF!</v>
      </c>
      <c r="R174" s="11" t="e">
        <f t="shared" si="56"/>
        <v>#REF!</v>
      </c>
      <c r="S174" s="11" t="e">
        <f>R174-(R174/#REF!)*#REF!</f>
        <v>#REF!</v>
      </c>
      <c r="T174" s="11" t="e">
        <f t="shared" si="57"/>
        <v>#REF!</v>
      </c>
      <c r="U174" s="11" t="e">
        <f t="shared" si="58"/>
        <v>#REF!</v>
      </c>
      <c r="V174" s="11" t="e">
        <f>U174-(U174/#REF!)*#REF!</f>
        <v>#REF!</v>
      </c>
      <c r="W174" s="11" t="e">
        <f t="shared" si="59"/>
        <v>#REF!</v>
      </c>
      <c r="X174" s="11">
        <v>3628.8</v>
      </c>
    </row>
    <row r="175" spans="1:24" ht="25.5">
      <c r="A175" s="7">
        <v>254</v>
      </c>
      <c r="B175" s="8" t="s">
        <v>157</v>
      </c>
      <c r="C175" s="8" t="s">
        <v>411</v>
      </c>
      <c r="D175" s="7" t="s">
        <v>412</v>
      </c>
      <c r="E175" s="9" t="s">
        <v>27</v>
      </c>
      <c r="F175" s="10" t="e">
        <f>IF(#REF!&gt;30,30,#REF!)</f>
        <v>#REF!</v>
      </c>
      <c r="G175" s="10" t="e">
        <f>IF(#REF!&gt;500,500,#REF!)</f>
        <v>#REF!</v>
      </c>
      <c r="H175" s="11" t="e">
        <v>#REF!</v>
      </c>
      <c r="I175" s="11" t="e">
        <v>#REF!</v>
      </c>
      <c r="J175" s="11" t="e">
        <f t="shared" si="50"/>
        <v>#REF!</v>
      </c>
      <c r="K175" s="11" t="e">
        <f t="shared" si="51"/>
        <v>#REF!</v>
      </c>
      <c r="L175" s="11" t="e">
        <f>IF(K175&gt;#REF!,#REF!,K175)</f>
        <v>#REF!</v>
      </c>
      <c r="M175" s="11" t="e">
        <f t="shared" si="52"/>
        <v>#REF!</v>
      </c>
      <c r="N175" s="11">
        <f t="shared" si="53"/>
        <v>0</v>
      </c>
      <c r="O175" s="11" t="e">
        <v>#REF!</v>
      </c>
      <c r="P175" s="11" t="e">
        <f t="shared" si="54"/>
        <v>#REF!</v>
      </c>
      <c r="Q175" s="11" t="e">
        <f t="shared" si="55"/>
        <v>#REF!</v>
      </c>
      <c r="R175" s="11" t="e">
        <f t="shared" si="56"/>
        <v>#REF!</v>
      </c>
      <c r="S175" s="11" t="e">
        <f>R175-(R175/#REF!)*#REF!</f>
        <v>#REF!</v>
      </c>
      <c r="T175" s="11" t="e">
        <f t="shared" si="57"/>
        <v>#REF!</v>
      </c>
      <c r="U175" s="11" t="e">
        <f t="shared" si="58"/>
        <v>#REF!</v>
      </c>
      <c r="V175" s="11" t="e">
        <f>U175-(U175/#REF!)*#REF!</f>
        <v>#REF!</v>
      </c>
      <c r="W175" s="11" t="e">
        <f t="shared" si="59"/>
        <v>#REF!</v>
      </c>
      <c r="X175" s="11">
        <v>3780</v>
      </c>
    </row>
    <row r="176" spans="1:24" ht="25.5">
      <c r="A176" s="7">
        <v>255</v>
      </c>
      <c r="B176" s="8" t="s">
        <v>157</v>
      </c>
      <c r="C176" s="8" t="s">
        <v>360</v>
      </c>
      <c r="D176" s="7" t="s">
        <v>361</v>
      </c>
      <c r="E176" s="9" t="s">
        <v>27</v>
      </c>
      <c r="F176" s="10" t="e">
        <f>IF(#REF!&gt;30,30,#REF!)</f>
        <v>#REF!</v>
      </c>
      <c r="G176" s="10" t="e">
        <f>IF(#REF!&gt;500,500,#REF!)</f>
        <v>#REF!</v>
      </c>
      <c r="H176" s="11" t="e">
        <v>#REF!</v>
      </c>
      <c r="I176" s="11" t="e">
        <v>#REF!</v>
      </c>
      <c r="J176" s="11" t="e">
        <f t="shared" si="50"/>
        <v>#REF!</v>
      </c>
      <c r="K176" s="11" t="e">
        <f t="shared" si="51"/>
        <v>#REF!</v>
      </c>
      <c r="L176" s="11" t="e">
        <f>IF(K176&gt;#REF!,#REF!,K176)</f>
        <v>#REF!</v>
      </c>
      <c r="M176" s="11" t="e">
        <f t="shared" si="52"/>
        <v>#REF!</v>
      </c>
      <c r="N176" s="11">
        <f t="shared" si="53"/>
        <v>0</v>
      </c>
      <c r="O176" s="11" t="e">
        <v>#REF!</v>
      </c>
      <c r="P176" s="11" t="e">
        <f t="shared" si="54"/>
        <v>#REF!</v>
      </c>
      <c r="Q176" s="11" t="e">
        <f t="shared" si="55"/>
        <v>#REF!</v>
      </c>
      <c r="R176" s="11" t="e">
        <f t="shared" si="56"/>
        <v>#REF!</v>
      </c>
      <c r="S176" s="11" t="e">
        <f>R176-(R176/#REF!)*#REF!</f>
        <v>#REF!</v>
      </c>
      <c r="T176" s="11" t="e">
        <f t="shared" si="57"/>
        <v>#REF!</v>
      </c>
      <c r="U176" s="11" t="e">
        <f t="shared" si="58"/>
        <v>#REF!</v>
      </c>
      <c r="V176" s="11" t="e">
        <f>U176-(U176/#REF!)*#REF!</f>
        <v>#REF!</v>
      </c>
      <c r="W176" s="11" t="e">
        <f t="shared" si="59"/>
        <v>#REF!</v>
      </c>
      <c r="X176" s="11">
        <v>1512</v>
      </c>
    </row>
    <row r="177" spans="1:24" ht="25.5">
      <c r="A177" s="7">
        <v>256</v>
      </c>
      <c r="B177" s="8" t="s">
        <v>157</v>
      </c>
      <c r="C177" s="8" t="s">
        <v>230</v>
      </c>
      <c r="D177" s="7" t="s">
        <v>231</v>
      </c>
      <c r="E177" s="9" t="s">
        <v>39</v>
      </c>
      <c r="F177" s="10" t="e">
        <f>IF(#REF!&gt;30,30,#REF!)</f>
        <v>#REF!</v>
      </c>
      <c r="G177" s="10" t="e">
        <f>IF(#REF!&gt;500,500,#REF!)</f>
        <v>#REF!</v>
      </c>
      <c r="H177" s="11" t="e">
        <v>#REF!</v>
      </c>
      <c r="I177" s="11" t="e">
        <v>#REF!</v>
      </c>
      <c r="J177" s="11" t="e">
        <f t="shared" si="50"/>
        <v>#REF!</v>
      </c>
      <c r="K177" s="11" t="e">
        <f t="shared" si="51"/>
        <v>#REF!</v>
      </c>
      <c r="L177" s="11" t="e">
        <f>IF(K177&gt;#REF!,#REF!,K177)</f>
        <v>#REF!</v>
      </c>
      <c r="M177" s="11">
        <f t="shared" si="52"/>
        <v>0</v>
      </c>
      <c r="N177" s="11" t="e">
        <f t="shared" si="53"/>
        <v>#REF!</v>
      </c>
      <c r="O177" s="11" t="e">
        <v>#REF!</v>
      </c>
      <c r="P177" s="11" t="e">
        <f t="shared" si="54"/>
        <v>#REF!</v>
      </c>
      <c r="Q177" s="11" t="e">
        <f t="shared" si="55"/>
        <v>#REF!</v>
      </c>
      <c r="R177" s="11" t="e">
        <f t="shared" si="56"/>
        <v>#REF!</v>
      </c>
      <c r="S177" s="11" t="e">
        <f>R177-(R177/#REF!)*#REF!</f>
        <v>#REF!</v>
      </c>
      <c r="T177" s="11" t="e">
        <f t="shared" si="57"/>
        <v>#REF!</v>
      </c>
      <c r="U177" s="11" t="e">
        <f t="shared" si="58"/>
        <v>#REF!</v>
      </c>
      <c r="V177" s="11" t="e">
        <f>U177-(U177/#REF!)*#REF!</f>
        <v>#REF!</v>
      </c>
      <c r="W177" s="11" t="e">
        <f t="shared" si="59"/>
        <v>#REF!</v>
      </c>
      <c r="X177" s="11">
        <v>2479.476697337039</v>
      </c>
    </row>
    <row r="178" spans="1:24" ht="25.5">
      <c r="A178" s="7">
        <v>257</v>
      </c>
      <c r="B178" s="8" t="s">
        <v>157</v>
      </c>
      <c r="C178" s="8" t="s">
        <v>357</v>
      </c>
      <c r="D178" s="7" t="s">
        <v>358</v>
      </c>
      <c r="E178" s="9" t="s">
        <v>27</v>
      </c>
      <c r="F178" s="10" t="e">
        <f>IF(#REF!&gt;30,30,#REF!)</f>
        <v>#REF!</v>
      </c>
      <c r="G178" s="10" t="e">
        <f>IF(#REF!&gt;500,500,#REF!)</f>
        <v>#REF!</v>
      </c>
      <c r="H178" s="11" t="e">
        <v>#REF!</v>
      </c>
      <c r="I178" s="11" t="e">
        <v>#REF!</v>
      </c>
      <c r="J178" s="11" t="e">
        <f t="shared" si="50"/>
        <v>#REF!</v>
      </c>
      <c r="K178" s="11" t="e">
        <f t="shared" si="51"/>
        <v>#REF!</v>
      </c>
      <c r="L178" s="11" t="e">
        <f>IF(K178&gt;#REF!,#REF!,K178)</f>
        <v>#REF!</v>
      </c>
      <c r="M178" s="11" t="e">
        <f t="shared" si="52"/>
        <v>#REF!</v>
      </c>
      <c r="N178" s="11">
        <f t="shared" si="53"/>
        <v>0</v>
      </c>
      <c r="O178" s="11" t="e">
        <v>#REF!</v>
      </c>
      <c r="P178" s="11" t="e">
        <f t="shared" si="54"/>
        <v>#REF!</v>
      </c>
      <c r="Q178" s="11" t="e">
        <f t="shared" si="55"/>
        <v>#REF!</v>
      </c>
      <c r="R178" s="11" t="e">
        <f t="shared" si="56"/>
        <v>#REF!</v>
      </c>
      <c r="S178" s="11" t="e">
        <f>R178-(R178/#REF!)*#REF!</f>
        <v>#REF!</v>
      </c>
      <c r="T178" s="11" t="e">
        <f t="shared" si="57"/>
        <v>#REF!</v>
      </c>
      <c r="U178" s="11" t="e">
        <f t="shared" si="58"/>
        <v>#REF!</v>
      </c>
      <c r="V178" s="11" t="e">
        <f>U178-(U178/#REF!)*#REF!</f>
        <v>#REF!</v>
      </c>
      <c r="W178" s="11" t="e">
        <f t="shared" si="59"/>
        <v>#REF!</v>
      </c>
      <c r="X178" s="11">
        <v>4233.6</v>
      </c>
    </row>
    <row r="179" spans="1:24" ht="25.5">
      <c r="A179" s="7">
        <v>258</v>
      </c>
      <c r="B179" s="8" t="s">
        <v>157</v>
      </c>
      <c r="C179" s="8" t="s">
        <v>250</v>
      </c>
      <c r="D179" s="7" t="s">
        <v>251</v>
      </c>
      <c r="E179" s="9" t="s">
        <v>39</v>
      </c>
      <c r="F179" s="10" t="e">
        <f>IF(#REF!&gt;30,30,#REF!)</f>
        <v>#REF!</v>
      </c>
      <c r="G179" s="10" t="e">
        <f>IF(#REF!&gt;500,500,#REF!)</f>
        <v>#REF!</v>
      </c>
      <c r="H179" s="11" t="e">
        <v>#REF!</v>
      </c>
      <c r="I179" s="11" t="e">
        <v>#REF!</v>
      </c>
      <c r="J179" s="11" t="e">
        <f t="shared" si="50"/>
        <v>#REF!</v>
      </c>
      <c r="K179" s="11" t="e">
        <f t="shared" si="51"/>
        <v>#REF!</v>
      </c>
      <c r="L179" s="11" t="e">
        <f>IF(K179&gt;#REF!,#REF!,K179)</f>
        <v>#REF!</v>
      </c>
      <c r="M179" s="11">
        <f t="shared" si="52"/>
        <v>0</v>
      </c>
      <c r="N179" s="11" t="e">
        <f t="shared" si="53"/>
        <v>#REF!</v>
      </c>
      <c r="O179" s="11" t="e">
        <v>#REF!</v>
      </c>
      <c r="P179" s="11" t="e">
        <f t="shared" si="54"/>
        <v>#REF!</v>
      </c>
      <c r="Q179" s="11" t="e">
        <f t="shared" si="55"/>
        <v>#REF!</v>
      </c>
      <c r="R179" s="11" t="e">
        <f t="shared" si="56"/>
        <v>#REF!</v>
      </c>
      <c r="S179" s="11" t="e">
        <f>R179-(R179/#REF!)*#REF!</f>
        <v>#REF!</v>
      </c>
      <c r="T179" s="11" t="e">
        <f t="shared" si="57"/>
        <v>#REF!</v>
      </c>
      <c r="U179" s="11" t="e">
        <f t="shared" si="58"/>
        <v>#REF!</v>
      </c>
      <c r="V179" s="11" t="e">
        <f>U179-(U179/#REF!)*#REF!</f>
        <v>#REF!</v>
      </c>
      <c r="W179" s="11" t="e">
        <f t="shared" si="59"/>
        <v>#REF!</v>
      </c>
      <c r="X179" s="11">
        <v>2479.476697337039</v>
      </c>
    </row>
    <row r="180" ht="12.75">
      <c r="W180" s="17" t="e">
        <f>SUM(#REF!)</f>
        <v>#REF!</v>
      </c>
    </row>
  </sheetData>
  <mergeCells count="1">
    <mergeCell ref="A1:X1"/>
  </mergeCells>
  <printOptions/>
  <pageMargins left="0.1968503937007874" right="0.75" top="0.5905511811023623" bottom="0.5905511811023623" header="0" footer="0"/>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Žvar Marica</dc:creator>
  <cp:keywords/>
  <dc:description/>
  <cp:lastModifiedBy>Grošelj Nevenka</cp:lastModifiedBy>
  <cp:lastPrinted>2007-08-13T07:53:30Z</cp:lastPrinted>
  <dcterms:created xsi:type="dcterms:W3CDTF">2007-07-12T08:39:58Z</dcterms:created>
  <dcterms:modified xsi:type="dcterms:W3CDTF">2007-08-13T08:23:14Z</dcterms:modified>
  <cp:category/>
  <cp:version/>
  <cp:contentType/>
  <cp:contentStatus/>
</cp:coreProperties>
</file>