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P13'!$A$1:$AN$20</definedName>
  </definedNames>
  <calcPr fullCalcOnLoad="1"/>
</workbook>
</file>

<file path=xl/sharedStrings.xml><?xml version="1.0" encoding="utf-8"?>
<sst xmlns="http://schemas.openxmlformats.org/spreadsheetml/2006/main" count="207" uniqueCount="117">
  <si>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</si>
  <si>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</si>
  <si>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</si>
  <si>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</si>
  <si>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</si>
  <si>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</si>
  <si>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</si>
  <si>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</si>
  <si>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</si>
  <si>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</si>
  <si>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</si>
  <si>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</si>
  <si>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</si>
  <si>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</si>
  <si>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</si>
  <si>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</si>
  <si>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</si>
  <si>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</si>
  <si>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</si>
  <si>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</si>
  <si>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</si>
  <si>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</si>
  <si>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</si>
  <si>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</si>
  <si>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</si>
  <si>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</si>
  <si>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</si>
  <si>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</si>
  <si>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</si>
  <si>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</si>
  <si>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</si>
  <si>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</si>
  <si>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</si>
  <si>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</si>
  <si>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</si>
  <si>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</si>
  <si>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</si>
  <si>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</si>
  <si>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</si>
  <si>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</si>
  <si>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</si>
  <si>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</si>
  <si>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</si>
  <si>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</si>
  <si>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</si>
  <si>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</si>
  <si>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</si>
  <si>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</si>
  <si>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</si>
  <si>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</si>
  <si>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</si>
  <si>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</si>
  <si>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</si>
  <si>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</si>
  <si>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</si>
  <si>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</si>
  <si>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</si>
  <si>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</si>
  <si>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</si>
  <si>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</si>
  <si>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</si>
  <si>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</si>
  <si>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</si>
  <si>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</si>
  <si>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</si>
  <si>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</si>
  <si>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</si>
  <si>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Cena za uporabo raziskovalne opreme            ( v EUR)</t>
  </si>
  <si>
    <t>Struktura lastne cene za uporabo raziskovalne orpeme</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</si>
  <si>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</si>
  <si>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</si>
  <si>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</si>
  <si>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</si>
  <si>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</si>
  <si>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</si>
  <si>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</si>
  <si>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</si>
  <si>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</si>
  <si>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</si>
  <si>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</si>
  <si>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</si>
  <si>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</si>
  <si>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</si>
  <si>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</si>
  <si>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</si>
  <si>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</si>
  <si>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</si>
  <si>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</si>
  <si>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</si>
  <si>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</si>
  <si>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</si>
  <si>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</si>
  <si>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V ________________________z dne 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</si>
  <si>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</si>
  <si>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</si>
  <si>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</si>
  <si>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</si>
  <si>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</si>
  <si>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</si>
  <si>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</si>
  <si>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</si>
  <si>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</si>
  <si>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</si>
  <si>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</si>
  <si>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</si>
  <si>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</si>
  <si>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</si>
  <si>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</si>
  <si>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</si>
  <si>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</si>
  <si>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</si>
  <si>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</si>
  <si>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</si>
  <si>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</si>
  <si>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</si>
  <si>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</si>
  <si>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MESEČNO POROČILO - NOVEMBER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</si>
</sst>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0">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0"/>
  <sheetViews>
    <sheetView showGridLines="0" tabSelected="1" zoomScale="75" zoomScaleNormal="75" zoomScaleSheetLayoutView="75" zoomScalePageLayoutView="0" workbookViewId="0" topLeftCell="P1">
      <selection activeCell="Y3" sqref="Y3:AB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7" t="s">
        <v>89</v>
      </c>
      <c r="B1" s="88"/>
      <c r="C1" s="88"/>
      <c r="D1" s="88"/>
      <c r="E1" s="88"/>
      <c r="F1" s="88"/>
      <c r="G1" s="88"/>
    </row>
    <row r="2" ht="13.5" thickBot="1"/>
    <row r="3" spans="1:40" ht="90.75" customHeight="1" thickBot="1">
      <c r="A3" s="30" t="s">
        <v>83</v>
      </c>
      <c r="B3" s="31" t="s">
        <v>0</v>
      </c>
      <c r="C3" s="3" t="s">
        <v>1</v>
      </c>
      <c r="D3" s="32" t="s">
        <v>84</v>
      </c>
      <c r="E3" s="32" t="s">
        <v>2</v>
      </c>
      <c r="F3" s="32" t="s">
        <v>3</v>
      </c>
      <c r="G3" s="32" t="s">
        <v>4</v>
      </c>
      <c r="H3" s="32" t="s">
        <v>20</v>
      </c>
      <c r="I3" s="32" t="s">
        <v>5</v>
      </c>
      <c r="J3" s="33" t="s">
        <v>106</v>
      </c>
      <c r="K3" s="34" t="s">
        <v>85</v>
      </c>
      <c r="L3" s="32" t="s">
        <v>86</v>
      </c>
      <c r="M3" s="32" t="s">
        <v>87</v>
      </c>
      <c r="N3" s="32" t="s">
        <v>6</v>
      </c>
      <c r="O3" s="32" t="s">
        <v>88</v>
      </c>
      <c r="P3" s="18" t="s">
        <v>66</v>
      </c>
      <c r="Q3" s="36" t="s">
        <v>67</v>
      </c>
      <c r="R3" s="85" t="s">
        <v>68</v>
      </c>
      <c r="S3" s="86"/>
      <c r="T3" s="86"/>
      <c r="U3" s="86"/>
      <c r="V3" s="76" t="s">
        <v>69</v>
      </c>
      <c r="W3" s="19" t="s">
        <v>104</v>
      </c>
      <c r="X3" s="20" t="s">
        <v>70</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71</v>
      </c>
      <c r="S4" s="6" t="s">
        <v>72</v>
      </c>
      <c r="T4" s="6" t="s">
        <v>73</v>
      </c>
      <c r="U4" s="79" t="s">
        <v>74</v>
      </c>
      <c r="V4" s="80"/>
      <c r="W4" s="23"/>
      <c r="X4" s="24"/>
      <c r="Y4" s="54" t="s">
        <v>75</v>
      </c>
      <c r="Z4" s="55" t="s">
        <v>76</v>
      </c>
      <c r="AA4" s="55" t="s">
        <v>77</v>
      </c>
      <c r="AB4" s="55" t="s">
        <v>78</v>
      </c>
      <c r="AC4" s="56" t="s">
        <v>79</v>
      </c>
      <c r="AD4" s="57" t="s">
        <v>77</v>
      </c>
      <c r="AE4" s="57" t="s">
        <v>78</v>
      </c>
      <c r="AF4" s="55" t="s">
        <v>80</v>
      </c>
      <c r="AG4" s="55" t="s">
        <v>77</v>
      </c>
      <c r="AH4" s="55" t="s">
        <v>78</v>
      </c>
      <c r="AI4" s="57" t="s">
        <v>81</v>
      </c>
      <c r="AJ4" s="57" t="s">
        <v>77</v>
      </c>
      <c r="AK4" s="57" t="s">
        <v>78</v>
      </c>
      <c r="AL4" s="55" t="s">
        <v>82</v>
      </c>
      <c r="AM4" s="55" t="s">
        <v>77</v>
      </c>
      <c r="AN4" s="58" t="s">
        <v>78</v>
      </c>
    </row>
    <row r="5" spans="1:40" ht="94.5" customHeight="1" thickBot="1">
      <c r="A5" s="67" t="s">
        <v>93</v>
      </c>
      <c r="B5" s="68">
        <v>206</v>
      </c>
      <c r="C5" s="68">
        <v>12</v>
      </c>
      <c r="D5" s="69"/>
      <c r="E5" s="70" t="s">
        <v>16</v>
      </c>
      <c r="F5" s="71">
        <v>5675</v>
      </c>
      <c r="G5" s="70" t="s">
        <v>11</v>
      </c>
      <c r="H5" s="69">
        <v>2003</v>
      </c>
      <c r="I5" s="69" t="s">
        <v>55</v>
      </c>
      <c r="J5" s="81">
        <f>210000000/239.64</f>
        <v>876314.4717075614</v>
      </c>
      <c r="K5" s="69" t="s">
        <v>7</v>
      </c>
      <c r="L5" s="69" t="s">
        <v>96</v>
      </c>
      <c r="M5" s="69" t="s">
        <v>97</v>
      </c>
      <c r="N5" s="69" t="s">
        <v>56</v>
      </c>
      <c r="O5" s="69" t="s">
        <v>57</v>
      </c>
      <c r="P5" s="72">
        <v>4014</v>
      </c>
      <c r="Q5" s="72">
        <v>150</v>
      </c>
      <c r="R5" s="77">
        <f>+J5/5/1700</f>
        <v>103.09582020088958</v>
      </c>
      <c r="S5" s="77">
        <v>21.11</v>
      </c>
      <c r="T5" s="77">
        <v>25.79</v>
      </c>
      <c r="U5" s="78">
        <f>SUM(R5:T5)</f>
        <v>149.99582020088957</v>
      </c>
      <c r="V5" s="72">
        <v>90</v>
      </c>
      <c r="W5" s="59">
        <v>98.13</v>
      </c>
      <c r="X5" s="82" t="s">
        <v>112</v>
      </c>
      <c r="Y5" s="59">
        <f>SUM(AB5+AE5+AH5+AK5+AN5)</f>
        <v>100</v>
      </c>
      <c r="Z5" s="60" t="s">
        <v>49</v>
      </c>
      <c r="AA5" s="61" t="s">
        <v>16</v>
      </c>
      <c r="AB5" s="61">
        <v>50</v>
      </c>
      <c r="AC5" s="32" t="s">
        <v>50</v>
      </c>
      <c r="AD5" s="59" t="s">
        <v>14</v>
      </c>
      <c r="AE5" s="59">
        <v>15</v>
      </c>
      <c r="AF5" s="60" t="s">
        <v>58</v>
      </c>
      <c r="AG5" s="61" t="s">
        <v>101</v>
      </c>
      <c r="AH5" s="61">
        <v>15</v>
      </c>
      <c r="AI5" s="32" t="s">
        <v>59</v>
      </c>
      <c r="AJ5" s="59" t="s">
        <v>16</v>
      </c>
      <c r="AK5" s="59">
        <v>15</v>
      </c>
      <c r="AL5" s="61" t="s">
        <v>103</v>
      </c>
      <c r="AM5" s="61" t="s">
        <v>16</v>
      </c>
      <c r="AN5" s="62">
        <v>5</v>
      </c>
    </row>
    <row r="6" spans="1:40" ht="103.5" customHeight="1" thickBot="1">
      <c r="A6" s="5" t="s">
        <v>10</v>
      </c>
      <c r="B6" s="6">
        <v>206</v>
      </c>
      <c r="C6" s="6">
        <v>12</v>
      </c>
      <c r="D6" s="7"/>
      <c r="E6" s="1" t="s">
        <v>102</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112</v>
      </c>
      <c r="Y6" s="59">
        <f>SUM(AB6+AE6+AH6+AK6+AN6)</f>
        <v>90</v>
      </c>
      <c r="Z6" s="39" t="s">
        <v>49</v>
      </c>
      <c r="AA6" s="40" t="s">
        <v>16</v>
      </c>
      <c r="AB6" s="40">
        <v>45</v>
      </c>
      <c r="AC6" s="7" t="s">
        <v>50</v>
      </c>
      <c r="AD6" s="25"/>
      <c r="AE6" s="25"/>
      <c r="AF6" s="39"/>
      <c r="AG6" s="40"/>
      <c r="AH6" s="40"/>
      <c r="AI6" s="7" t="s">
        <v>111</v>
      </c>
      <c r="AJ6" s="25" t="s">
        <v>16</v>
      </c>
      <c r="AK6" s="25">
        <v>35</v>
      </c>
      <c r="AL6" s="61" t="s">
        <v>103</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112</v>
      </c>
      <c r="Y7" s="25">
        <f aca="true" t="shared" si="2" ref="Y7:Y14">SUM(AB7+AE7+AH7+AK7+AN7)</f>
        <v>100</v>
      </c>
      <c r="Z7" s="39" t="s">
        <v>25</v>
      </c>
      <c r="AA7" s="40" t="s">
        <v>101</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112</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105</v>
      </c>
      <c r="X9" s="82" t="s">
        <v>112</v>
      </c>
      <c r="Y9" s="25">
        <f t="shared" si="2"/>
        <v>100</v>
      </c>
      <c r="Z9" s="39" t="s">
        <v>25</v>
      </c>
      <c r="AA9" s="40" t="s">
        <v>101</v>
      </c>
      <c r="AB9" s="40">
        <v>80</v>
      </c>
      <c r="AC9" s="7" t="s">
        <v>30</v>
      </c>
      <c r="AD9" s="25" t="s">
        <v>101</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95</v>
      </c>
      <c r="H10" s="7">
        <v>2007</v>
      </c>
      <c r="I10" s="7" t="s">
        <v>60</v>
      </c>
      <c r="J10" s="27">
        <v>577532.97</v>
      </c>
      <c r="K10" s="7" t="s">
        <v>9</v>
      </c>
      <c r="L10" s="7" t="s">
        <v>98</v>
      </c>
      <c r="M10" s="7" t="s">
        <v>99</v>
      </c>
      <c r="N10" s="7" t="s">
        <v>61</v>
      </c>
      <c r="O10" s="7" t="s">
        <v>62</v>
      </c>
      <c r="P10" s="25">
        <v>4298</v>
      </c>
      <c r="Q10" s="52">
        <v>200</v>
      </c>
      <c r="R10" s="65">
        <f t="shared" si="0"/>
        <v>67.94505529411765</v>
      </c>
      <c r="S10" s="65">
        <v>79.23</v>
      </c>
      <c r="T10" s="65">
        <v>52.82</v>
      </c>
      <c r="U10" s="52">
        <f t="shared" si="1"/>
        <v>199.99505529411766</v>
      </c>
      <c r="V10" s="25">
        <v>90</v>
      </c>
      <c r="W10" s="25">
        <v>11.66</v>
      </c>
      <c r="X10" s="82" t="s">
        <v>112</v>
      </c>
      <c r="Y10" s="25">
        <f t="shared" si="2"/>
        <v>100</v>
      </c>
      <c r="Z10" s="39" t="s">
        <v>49</v>
      </c>
      <c r="AA10" s="40" t="s">
        <v>16</v>
      </c>
      <c r="AB10" s="40">
        <v>45</v>
      </c>
      <c r="AC10" s="7" t="s">
        <v>51</v>
      </c>
      <c r="AD10" s="25" t="s">
        <v>14</v>
      </c>
      <c r="AE10" s="25">
        <v>15</v>
      </c>
      <c r="AF10" s="39" t="s">
        <v>58</v>
      </c>
      <c r="AG10" s="40" t="s">
        <v>101</v>
      </c>
      <c r="AH10" s="40">
        <v>15</v>
      </c>
      <c r="AI10" s="7" t="s">
        <v>59</v>
      </c>
      <c r="AJ10" s="25" t="s">
        <v>16</v>
      </c>
      <c r="AK10" s="25">
        <v>15</v>
      </c>
      <c r="AL10" s="40" t="s">
        <v>103</v>
      </c>
      <c r="AM10" s="40" t="s">
        <v>16</v>
      </c>
      <c r="AN10" s="63">
        <v>10</v>
      </c>
    </row>
    <row r="11" spans="1:40" ht="136.5" customHeight="1" thickBot="1">
      <c r="A11" s="5" t="s">
        <v>10</v>
      </c>
      <c r="B11" s="6">
        <v>206</v>
      </c>
      <c r="C11" s="6">
        <v>12</v>
      </c>
      <c r="D11" s="7"/>
      <c r="E11" s="1" t="s">
        <v>16</v>
      </c>
      <c r="F11" s="2">
        <v>5675</v>
      </c>
      <c r="G11" s="1" t="s">
        <v>110</v>
      </c>
      <c r="H11" s="7">
        <v>2008</v>
      </c>
      <c r="I11" s="7" t="s">
        <v>107</v>
      </c>
      <c r="J11" s="27">
        <v>53868</v>
      </c>
      <c r="K11" s="7" t="s">
        <v>9</v>
      </c>
      <c r="L11" s="7" t="s">
        <v>98</v>
      </c>
      <c r="M11" s="7" t="s">
        <v>99</v>
      </c>
      <c r="N11" s="8" t="s">
        <v>108</v>
      </c>
      <c r="O11" s="7" t="s">
        <v>109</v>
      </c>
      <c r="P11" s="25">
        <v>4293</v>
      </c>
      <c r="Q11" s="52">
        <v>50</v>
      </c>
      <c r="R11" s="65">
        <f t="shared" si="0"/>
        <v>6.337411764705883</v>
      </c>
      <c r="S11" s="65">
        <v>2.18</v>
      </c>
      <c r="T11" s="65">
        <v>41.48</v>
      </c>
      <c r="U11" s="52">
        <f t="shared" si="1"/>
        <v>49.99741176470588</v>
      </c>
      <c r="V11" s="25">
        <v>75</v>
      </c>
      <c r="W11" s="25">
        <v>36.66</v>
      </c>
      <c r="X11" s="82" t="s">
        <v>112</v>
      </c>
      <c r="Y11" s="25">
        <f t="shared" si="2"/>
        <v>80</v>
      </c>
      <c r="Z11" s="39" t="s">
        <v>113</v>
      </c>
      <c r="AA11" s="40" t="s">
        <v>16</v>
      </c>
      <c r="AB11" s="40">
        <v>40</v>
      </c>
      <c r="AC11" s="7" t="s">
        <v>114</v>
      </c>
      <c r="AD11" s="25" t="s">
        <v>14</v>
      </c>
      <c r="AE11" s="25">
        <v>30</v>
      </c>
      <c r="AF11" s="39" t="s">
        <v>115</v>
      </c>
      <c r="AG11" s="40" t="s">
        <v>101</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112</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94</v>
      </c>
      <c r="H13" s="7">
        <v>2004</v>
      </c>
      <c r="I13" s="7" t="s">
        <v>63</v>
      </c>
      <c r="J13" s="27">
        <f>25500000/239.64</f>
        <v>106409.61442163246</v>
      </c>
      <c r="K13" s="7" t="s">
        <v>8</v>
      </c>
      <c r="L13" s="7" t="s">
        <v>98</v>
      </c>
      <c r="M13" s="7" t="s">
        <v>100</v>
      </c>
      <c r="N13" s="7" t="s">
        <v>64</v>
      </c>
      <c r="O13" s="7" t="s">
        <v>65</v>
      </c>
      <c r="P13" s="25">
        <v>4062</v>
      </c>
      <c r="Q13" s="52">
        <v>50</v>
      </c>
      <c r="R13" s="65">
        <f t="shared" si="0"/>
        <v>12.518778167250879</v>
      </c>
      <c r="S13" s="65">
        <v>18.74</v>
      </c>
      <c r="T13" s="65">
        <v>18.74</v>
      </c>
      <c r="U13" s="52">
        <f t="shared" si="1"/>
        <v>49.998778167250876</v>
      </c>
      <c r="V13" s="25">
        <v>40</v>
      </c>
      <c r="W13" s="25">
        <v>100</v>
      </c>
      <c r="X13" s="82" t="s">
        <v>112</v>
      </c>
      <c r="Y13" s="25">
        <f t="shared" si="2"/>
        <v>100</v>
      </c>
      <c r="Z13" s="39" t="s">
        <v>49</v>
      </c>
      <c r="AA13" s="40" t="s">
        <v>16</v>
      </c>
      <c r="AB13" s="40">
        <v>60</v>
      </c>
      <c r="AC13" s="7" t="s">
        <v>51</v>
      </c>
      <c r="AD13" s="25" t="s">
        <v>14</v>
      </c>
      <c r="AE13" s="25">
        <v>10</v>
      </c>
      <c r="AF13" s="39" t="s">
        <v>58</v>
      </c>
      <c r="AG13" s="40" t="s">
        <v>101</v>
      </c>
      <c r="AH13" s="40">
        <v>15</v>
      </c>
      <c r="AI13" s="7" t="s">
        <v>59</v>
      </c>
      <c r="AJ13" s="25" t="s">
        <v>16</v>
      </c>
      <c r="AK13" s="25">
        <v>10</v>
      </c>
      <c r="AL13" s="40" t="s">
        <v>103</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112</v>
      </c>
      <c r="Y14" s="26">
        <f t="shared" si="2"/>
        <v>100</v>
      </c>
      <c r="Z14" s="41" t="s">
        <v>25</v>
      </c>
      <c r="AA14" s="42" t="s">
        <v>101</v>
      </c>
      <c r="AB14" s="42"/>
      <c r="AC14" s="16" t="s">
        <v>30</v>
      </c>
      <c r="AD14" s="26" t="s">
        <v>101</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8" t="s">
        <v>90</v>
      </c>
      <c r="B17" s="88"/>
      <c r="C17" s="88"/>
      <c r="D17" s="88"/>
      <c r="E17" s="88"/>
      <c r="F17" s="88"/>
      <c r="J17"/>
      <c r="K17" s="89" t="s">
        <v>91</v>
      </c>
      <c r="L17" s="88"/>
      <c r="M17" s="88"/>
      <c r="N17" s="88"/>
      <c r="O17" s="88"/>
      <c r="P17" s="88"/>
      <c r="U17" s="35"/>
      <c r="Z17" s="43"/>
    </row>
    <row r="18" spans="6:11" ht="12.75">
      <c r="F18" s="35"/>
      <c r="J18"/>
      <c r="K18" s="43"/>
    </row>
    <row r="19" spans="1:10" ht="12.75">
      <c r="A19" s="88" t="s">
        <v>92</v>
      </c>
      <c r="B19" s="88"/>
      <c r="C19" s="88"/>
      <c r="D19" s="88"/>
      <c r="E19" s="88"/>
      <c r="J19"/>
    </row>
    <row r="20" ht="12.75">
      <c r="J20"/>
    </row>
  </sheetData>
  <sheetProtection/>
  <mergeCells count="5">
    <mergeCell ref="R3:U3"/>
    <mergeCell ref="A1:G1"/>
    <mergeCell ref="A19:E19"/>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2011-01-07T13:56:47Z</dcterms:modified>
  <cp:category/>
  <cp:version/>
  <cp:contentType/>
  <cp:contentStatus/>
</cp:coreProperties>
</file>