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<sst xmlns="http://schemas.openxmlformats.org/spreadsheetml/2006/main" count="525" uniqueCount="280">
  <si>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</si>
  <si>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</si>
  <si>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</si>
  <si>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</si>
  <si>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</si>
  <si>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</si>
  <si>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</si>
  <si>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</si>
  <si>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</si>
  <si>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</si>
  <si>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</si>
  <si>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</si>
  <si>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</si>
  <si>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</si>
  <si>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</si>
  <si>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</si>
  <si>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</si>
  <si>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</si>
  <si>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</si>
  <si>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</si>
  <si>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</si>
  <si>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</si>
  <si>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</si>
  <si>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</si>
  <si>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</si>
  <si>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</si>
  <si>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</si>
  <si>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</si>
  <si>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</si>
  <si>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</si>
  <si>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</si>
  <si>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</si>
  <si>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</si>
  <si>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</si>
  <si>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</si>
  <si>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</si>
  <si>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</si>
  <si>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</si>
  <si>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</si>
  <si>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</si>
  <si>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</si>
  <si>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</si>
  <si>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</si>
  <si>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</si>
  <si>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</si>
  <si>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</si>
  <si>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</si>
  <si>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</si>
  <si>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</si>
  <si>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</si>
  <si>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</si>
  <si>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</si>
  <si>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</si>
  <si>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</si>
  <si>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</si>
  <si>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</si>
  <si>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</si>
  <si>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</si>
  <si>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</si>
  <si>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</si>
  <si>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</si>
  <si>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</si>
  <si>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</si>
  <si>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</si>
  <si>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</si>
  <si>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</si>
  <si>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</si>
  <si>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</si>
  <si>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</si>
  <si>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</si>
  <si>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</si>
  <si>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</si>
  <si>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</si>
  <si>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</si>
  <si>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</si>
  <si>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</si>
  <si>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</si>
  <si>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</si>
  <si>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</si>
  <si>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</si>
  <si>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</si>
  <si>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</si>
  <si>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</si>
  <si>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</si>
  <si>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</si>
  <si>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</si>
  <si>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</si>
  <si>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</si>
  <si>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</si>
  <si>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</si>
  <si>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</si>
  <si>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</si>
  <si>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</si>
  <si>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</si>
  <si>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</si>
  <si>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</si>
  <si>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</si>
  <si>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</si>
  <si>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</si>
  <si>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</si>
  <si>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</si>
  <si>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</si>
  <si>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</si>
  <si>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</si>
  <si>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</si>
  <si>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</si>
  <si>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</si>
  <si>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</si>
  <si>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</si>
  <si>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</si>
  <si>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</si>
  <si>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</si>
  <si>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</si>
  <si>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</si>
  <si>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</si>
  <si>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</si>
  <si>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</si>
  <si>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</si>
  <si>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</si>
  <si>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</si>
  <si>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</si>
  <si>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</si>
  <si>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</si>
  <si>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</si>
  <si>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</si>
  <si>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</si>
  <si>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</si>
  <si>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</si>
  <si>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</si>
  <si>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</si>
  <si>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</si>
  <si>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</si>
  <si>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</si>
  <si>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</si>
  <si>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</si>
  <si>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</si>
  <si>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</si>
  <si>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</si>
  <si>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</si>
  <si>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</si>
  <si>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</si>
  <si>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</si>
  <si>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</si>
  <si>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</si>
  <si>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</si>
  <si>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</si>
  <si>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</si>
  <si>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</si>
  <si>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</si>
  <si>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</si>
  <si>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</si>
  <si>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</si>
  <si>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</si>
  <si>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</si>
  <si>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</si>
  <si>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</si>
  <si>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</si>
  <si>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</si>
  <si>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</si>
  <si>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</si>
  <si>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</si>
  <si>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</si>
  <si>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</si>
  <si>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</si>
  <si>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</si>
  <si>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</si>
  <si>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</si>
  <si>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</si>
  <si>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</si>
  <si>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</si>
  <si>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</si>
  <si>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</si>
  <si>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</si>
  <si>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</si>
  <si>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</si>
  <si>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</si>
  <si>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</si>
  <si>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</si>
  <si>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</si>
  <si>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</si>
  <si>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</si>
  <si>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</si>
  <si>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</si>
  <si>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</si>
  <si>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</si>
  <si>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</si>
  <si>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</si>
  <si>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</si>
  <si>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</si>
  <si>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</si>
  <si>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</si>
  <si>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</si>
  <si>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</si>
  <si>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</si>
  <si>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</si>
  <si>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</si>
  <si>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</si>
  <si>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</si>
  <si>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</si>
  <si>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L2―1111 (prof. Kuzman)</t>
  </si>
  <si>
    <t>L2―2292</t>
  </si>
  <si>
    <t>L2―0633</t>
  </si>
  <si>
    <t>L2―3646</t>
  </si>
  <si>
    <t>L2―2303</t>
  </si>
  <si>
    <t>L2―0947</t>
  </si>
  <si>
    <t>L2―2146</t>
  </si>
  <si>
    <t>L2―3640</t>
  </si>
  <si>
    <t>L2―2146 (prof. Poredoš)</t>
  </si>
  <si>
    <t>Ime odgovornega računovodje: ___Maja Dremelj_______________________________________</t>
  </si>
  <si>
    <t>V Ljubljani, z dne 22.12.2010</t>
  </si>
  <si>
    <t>Edvard Govekar</t>
  </si>
  <si>
    <t>Alojz Poredoš</t>
  </si>
  <si>
    <t>Matija Fajdiga</t>
  </si>
  <si>
    <t>Jožef Vižintin</t>
  </si>
  <si>
    <t>Mitjan Kalin</t>
  </si>
  <si>
    <t>Janez Grum</t>
  </si>
  <si>
    <t>Rok Petkovšek</t>
  </si>
  <si>
    <t>Karl Kuzman</t>
  </si>
  <si>
    <t>Igor Emri</t>
  </si>
  <si>
    <t>Brane Širok</t>
  </si>
  <si>
    <t>Marko Nagode</t>
  </si>
  <si>
    <t>Jože Duhovnik</t>
  </si>
  <si>
    <t>Ivan Prebil</t>
  </si>
  <si>
    <t>Franc Kosel</t>
  </si>
  <si>
    <t>Miha Boltežar</t>
  </si>
  <si>
    <t>Mirko Čudina</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</si>
  <si>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</si>
  <si>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</si>
  <si>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</si>
  <si>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</si>
  <si>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</si>
  <si>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</si>
  <si>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</si>
  <si>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</si>
  <si>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</si>
  <si>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</si>
  <si>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</si>
  <si>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</si>
  <si>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</si>
  <si>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</si>
  <si>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</si>
  <si>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</si>
  <si>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</si>
  <si>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</si>
  <si>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</si>
  <si>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</si>
  <si>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</si>
  <si>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</si>
  <si>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</si>
  <si>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</si>
  <si>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</si>
  <si>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</si>
  <si>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</si>
  <si>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</si>
  <si>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</si>
  <si>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</si>
  <si>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</si>
  <si>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</si>
  <si>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</si>
  <si>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</si>
  <si>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</si>
  <si>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</si>
  <si>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</si>
  <si>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</si>
  <si>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</si>
  <si>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</si>
  <si>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</si>
  <si>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</si>
  <si>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http://www.fs.uni-lj.si/raziskovalna_dejavnost/infrastrukturni_center/</t>
  </si>
  <si>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</si>
  <si>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</si>
  <si>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</si>
  <si>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</si>
  <si>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</si>
  <si>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</si>
  <si>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</si>
  <si>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</si>
  <si>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</si>
  <si>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</si>
  <si>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MESEČNO POROČILO - NOVEMBER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</si>
</sst>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8" applyNumberFormat="1" applyFont="1" applyFill="1" applyBorder="1" applyAlignment="1">
      <alignment vertical="top" wrapText="1"/>
      <protection/>
    </xf>
    <xf numFmtId="0" fontId="0" fillId="0" borderId="11" xfId="58" applyFont="1" applyFill="1" applyBorder="1" applyAlignment="1">
      <alignment horizontal="left" vertical="top" wrapText="1"/>
      <protection/>
    </xf>
    <xf numFmtId="0" fontId="0" fillId="0" borderId="11" xfId="58" applyFill="1" applyBorder="1" applyAlignment="1">
      <alignment vertical="top" wrapText="1"/>
      <protection/>
    </xf>
    <xf numFmtId="0" fontId="0" fillId="0" borderId="11" xfId="58"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8"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9" fontId="0" fillId="0" borderId="11" xfId="0" applyNumberFormat="1" applyBorder="1" applyAlignment="1">
      <alignment vertical="top" wrapText="1"/>
    </xf>
    <xf numFmtId="0" fontId="5" fillId="0" borderId="24" xfId="0" applyFont="1" applyBorder="1" applyAlignment="1">
      <alignment horizontal="center" vertical="top" wrapText="1"/>
    </xf>
    <xf numFmtId="0" fontId="7" fillId="0" borderId="11" xfId="53" applyBorder="1" applyAlignment="1" applyProtection="1">
      <alignment vertical="top" wrapText="1"/>
      <protection/>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9" fontId="0" fillId="20" borderId="11" xfId="0" applyNumberFormat="1" applyFill="1" applyBorder="1" applyAlignment="1">
      <alignment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20" borderId="11" xfId="0"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6" applyFill="1" applyBorder="1" applyAlignment="1">
      <alignment horizontal="left" vertical="top" wrapText="1"/>
      <protection/>
    </xf>
    <xf numFmtId="0" fontId="0" fillId="0" borderId="11" xfId="56" applyFill="1" applyBorder="1" applyAlignment="1">
      <alignment vertical="top" wrapText="1"/>
      <protection/>
    </xf>
    <xf numFmtId="0" fontId="0" fillId="0" borderId="0" xfId="56" applyFont="1" applyAlignment="1">
      <alignment vertical="top" wrapText="1"/>
      <protection/>
    </xf>
    <xf numFmtId="0" fontId="0" fillId="20" borderId="0" xfId="0" applyFill="1" applyAlignment="1">
      <alignment vertical="top"/>
    </xf>
    <xf numFmtId="0" fontId="0" fillId="20" borderId="23" xfId="0" applyFill="1" applyBorder="1" applyAlignment="1">
      <alignment vertical="top"/>
    </xf>
    <xf numFmtId="0" fontId="0" fillId="20" borderId="11" xfId="0" applyFill="1" applyBorder="1" applyAlignment="1">
      <alignment vertical="top"/>
    </xf>
    <xf numFmtId="9" fontId="0" fillId="20" borderId="11"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0"/>
  <sheetViews>
    <sheetView showGridLines="0" tabSelected="1" zoomScale="75" zoomScaleNormal="75" zoomScaleSheetLayoutView="75" zoomScalePageLayoutView="0" workbookViewId="0" topLeftCell="N1">
      <selection activeCell="AL14" sqref="AL14"/>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7" customWidth="1"/>
    <col min="23" max="23" width="9.140625" style="41" customWidth="1"/>
    <col min="24" max="24" width="14.28125" style="44" customWidth="1"/>
    <col min="26" max="26" width="11.421875" style="44" customWidth="1"/>
    <col min="27" max="27" width="11.8515625" style="0" customWidth="1"/>
    <col min="28" max="28" width="10.28125" style="91" bestFit="1" customWidth="1"/>
    <col min="29" max="29" width="11.57421875" style="44" customWidth="1"/>
    <col min="30" max="30" width="10.421875" style="0" customWidth="1"/>
    <col min="31" max="31" width="9.140625" style="91" customWidth="1"/>
    <col min="32" max="32" width="10.7109375" style="0" customWidth="1"/>
    <col min="33" max="33" width="11.8515625" style="0" customWidth="1"/>
    <col min="34" max="34" width="9.140625" style="91"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18" t="s">
        <v>10</v>
      </c>
      <c r="B1" s="119"/>
      <c r="C1" s="119"/>
      <c r="D1" s="119"/>
      <c r="E1" s="119"/>
      <c r="F1" s="119"/>
      <c r="G1" s="119"/>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80" t="s">
        <v>17</v>
      </c>
      <c r="Q3" s="81" t="s">
        <v>18</v>
      </c>
      <c r="R3" s="116" t="s">
        <v>19</v>
      </c>
      <c r="S3" s="117"/>
      <c r="T3" s="117"/>
      <c r="U3" s="117"/>
      <c r="V3" s="88" t="s">
        <v>20</v>
      </c>
      <c r="W3" s="82" t="s">
        <v>21</v>
      </c>
      <c r="X3" s="78" t="s">
        <v>22</v>
      </c>
      <c r="Y3" s="15" t="s">
        <v>279</v>
      </c>
      <c r="Z3" s="65"/>
      <c r="AA3" s="11"/>
      <c r="AB3" s="92"/>
      <c r="AC3" s="67"/>
      <c r="AD3" s="12"/>
      <c r="AE3" s="92"/>
      <c r="AF3" s="12"/>
      <c r="AG3" s="12"/>
      <c r="AH3" s="92"/>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9"/>
      <c r="P4" s="24"/>
      <c r="Q4" s="24"/>
      <c r="R4" s="83" t="s">
        <v>23</v>
      </c>
      <c r="S4" s="83" t="s">
        <v>24</v>
      </c>
      <c r="T4" s="83" t="s">
        <v>25</v>
      </c>
      <c r="U4" s="83" t="s">
        <v>26</v>
      </c>
      <c r="V4" s="89"/>
      <c r="W4" s="39"/>
      <c r="X4" s="39"/>
      <c r="Y4" s="16" t="s">
        <v>27</v>
      </c>
      <c r="Z4" s="66" t="s">
        <v>28</v>
      </c>
      <c r="AA4" s="14" t="s">
        <v>29</v>
      </c>
      <c r="AB4" s="95" t="s">
        <v>30</v>
      </c>
      <c r="AC4" s="68" t="s">
        <v>31</v>
      </c>
      <c r="AD4" s="13" t="s">
        <v>29</v>
      </c>
      <c r="AE4" s="93" t="s">
        <v>30</v>
      </c>
      <c r="AF4" s="14" t="s">
        <v>32</v>
      </c>
      <c r="AG4" s="14" t="s">
        <v>29</v>
      </c>
      <c r="AH4" s="95"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101" t="s">
        <v>226</v>
      </c>
      <c r="N5" s="45" t="s">
        <v>147</v>
      </c>
      <c r="O5" s="24" t="s">
        <v>227</v>
      </c>
      <c r="P5" s="24">
        <v>13275</v>
      </c>
      <c r="Q5" s="84">
        <f>U5</f>
        <v>80</v>
      </c>
      <c r="R5" s="84">
        <v>0</v>
      </c>
      <c r="S5" s="84">
        <v>35</v>
      </c>
      <c r="T5" s="84">
        <v>45</v>
      </c>
      <c r="U5" s="84">
        <f>R5+S5+T5</f>
        <v>80</v>
      </c>
      <c r="V5" s="86">
        <v>0.85</v>
      </c>
      <c r="W5" s="24">
        <v>100</v>
      </c>
      <c r="X5" s="79" t="s">
        <v>268</v>
      </c>
      <c r="Y5" s="77">
        <v>1</v>
      </c>
      <c r="Z5" s="102" t="s">
        <v>45</v>
      </c>
      <c r="AA5" s="102" t="s">
        <v>210</v>
      </c>
      <c r="AB5" s="96">
        <v>1</v>
      </c>
      <c r="AC5" s="26"/>
      <c r="AD5" s="26"/>
      <c r="AE5" s="77"/>
      <c r="AF5" s="102"/>
      <c r="AG5" s="102"/>
      <c r="AH5" s="96"/>
      <c r="AI5" s="26"/>
      <c r="AJ5" s="26"/>
      <c r="AK5" s="26"/>
      <c r="AL5" s="102"/>
      <c r="AM5" s="102"/>
      <c r="AN5" s="102"/>
      <c r="AO5" s="26"/>
      <c r="AP5" s="26"/>
      <c r="AQ5" s="26"/>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101" t="s">
        <v>235</v>
      </c>
      <c r="N6" s="24" t="s">
        <v>148</v>
      </c>
      <c r="O6" s="106" t="s">
        <v>236</v>
      </c>
      <c r="P6" s="24">
        <v>6436</v>
      </c>
      <c r="Q6" s="84">
        <f>U6</f>
        <v>80</v>
      </c>
      <c r="R6" s="84">
        <v>0</v>
      </c>
      <c r="S6" s="84">
        <v>35</v>
      </c>
      <c r="T6" s="84">
        <v>45</v>
      </c>
      <c r="U6" s="84">
        <f aca="true" t="shared" si="0" ref="U6:U33">R6+S6+T6</f>
        <v>80</v>
      </c>
      <c r="V6" s="86">
        <v>0.85</v>
      </c>
      <c r="W6" s="24">
        <v>100</v>
      </c>
      <c r="X6" s="79" t="s">
        <v>268</v>
      </c>
      <c r="Y6" s="77">
        <v>1</v>
      </c>
      <c r="Z6" s="102" t="s">
        <v>38</v>
      </c>
      <c r="AA6" s="102" t="s">
        <v>211</v>
      </c>
      <c r="AB6" s="96">
        <v>1</v>
      </c>
      <c r="AC6" s="26"/>
      <c r="AD6" s="26"/>
      <c r="AE6" s="77"/>
      <c r="AF6" s="102"/>
      <c r="AG6" s="102"/>
      <c r="AH6" s="96"/>
      <c r="AI6" s="26"/>
      <c r="AJ6" s="26"/>
      <c r="AK6" s="26"/>
      <c r="AL6" s="102"/>
      <c r="AM6" s="102"/>
      <c r="AN6" s="102"/>
      <c r="AO6" s="26"/>
      <c r="AP6" s="26"/>
      <c r="AQ6" s="26"/>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5" t="s">
        <v>266</v>
      </c>
      <c r="N7" s="46" t="s">
        <v>149</v>
      </c>
      <c r="O7" s="107" t="s">
        <v>237</v>
      </c>
      <c r="P7" s="24">
        <v>6366</v>
      </c>
      <c r="Q7" s="84">
        <f aca="true" t="shared" si="1" ref="Q7:Q33">U7</f>
        <v>80</v>
      </c>
      <c r="R7" s="84">
        <v>0</v>
      </c>
      <c r="S7" s="84">
        <v>35</v>
      </c>
      <c r="T7" s="84">
        <v>45</v>
      </c>
      <c r="U7" s="84">
        <f t="shared" si="0"/>
        <v>80</v>
      </c>
      <c r="V7" s="86">
        <v>0.85</v>
      </c>
      <c r="W7" s="24">
        <v>100</v>
      </c>
      <c r="X7" s="79" t="s">
        <v>268</v>
      </c>
      <c r="Y7" s="77">
        <v>1</v>
      </c>
      <c r="Z7" s="102" t="s">
        <v>50</v>
      </c>
      <c r="AA7" s="102" t="s">
        <v>212</v>
      </c>
      <c r="AB7" s="96">
        <v>0.5</v>
      </c>
      <c r="AC7" s="38" t="s">
        <v>195</v>
      </c>
      <c r="AD7" s="26" t="s">
        <v>212</v>
      </c>
      <c r="AE7" s="77">
        <v>0.5</v>
      </c>
      <c r="AF7" s="102"/>
      <c r="AG7" s="102"/>
      <c r="AH7" s="96"/>
      <c r="AI7" s="26"/>
      <c r="AJ7" s="26"/>
      <c r="AK7" s="26"/>
      <c r="AL7" s="102"/>
      <c r="AM7" s="102"/>
      <c r="AN7" s="102"/>
      <c r="AO7" s="26"/>
      <c r="AP7" s="26"/>
      <c r="AQ7" s="26"/>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9" t="s">
        <v>269</v>
      </c>
      <c r="N8" s="45" t="s">
        <v>150</v>
      </c>
      <c r="O8" s="110" t="s">
        <v>273</v>
      </c>
      <c r="P8" s="24">
        <v>13209</v>
      </c>
      <c r="Q8" s="84">
        <f t="shared" si="1"/>
        <v>80</v>
      </c>
      <c r="R8" s="84">
        <v>0</v>
      </c>
      <c r="S8" s="84">
        <v>35</v>
      </c>
      <c r="T8" s="84">
        <v>45</v>
      </c>
      <c r="U8" s="84">
        <f t="shared" si="0"/>
        <v>80</v>
      </c>
      <c r="V8" s="86">
        <v>0.85</v>
      </c>
      <c r="W8" s="24">
        <v>100</v>
      </c>
      <c r="X8" s="79" t="s">
        <v>268</v>
      </c>
      <c r="Y8" s="77">
        <v>1</v>
      </c>
      <c r="Z8" s="102" t="s">
        <v>55</v>
      </c>
      <c r="AA8" s="102" t="s">
        <v>213</v>
      </c>
      <c r="AB8" s="96">
        <v>0.4</v>
      </c>
      <c r="AC8" s="38" t="s">
        <v>196</v>
      </c>
      <c r="AD8" s="26" t="s">
        <v>213</v>
      </c>
      <c r="AE8" s="77">
        <v>0.3</v>
      </c>
      <c r="AF8" s="112" t="s">
        <v>197</v>
      </c>
      <c r="AG8" s="102" t="s">
        <v>214</v>
      </c>
      <c r="AH8" s="96">
        <v>0.3</v>
      </c>
      <c r="AI8" s="26"/>
      <c r="AJ8" s="26"/>
      <c r="AK8" s="26"/>
      <c r="AL8" s="102"/>
      <c r="AM8" s="102"/>
      <c r="AN8" s="102"/>
      <c r="AO8" s="26"/>
      <c r="AP8" s="26"/>
      <c r="AQ8" s="26"/>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267</v>
      </c>
      <c r="N9" s="47" t="s">
        <v>151</v>
      </c>
      <c r="O9" s="25" t="s">
        <v>239</v>
      </c>
      <c r="P9" s="24">
        <v>15032</v>
      </c>
      <c r="Q9" s="84">
        <f t="shared" si="1"/>
        <v>80</v>
      </c>
      <c r="R9" s="84">
        <v>0</v>
      </c>
      <c r="S9" s="84">
        <v>35</v>
      </c>
      <c r="T9" s="84">
        <v>45</v>
      </c>
      <c r="U9" s="84">
        <f t="shared" si="0"/>
        <v>80</v>
      </c>
      <c r="V9" s="86">
        <v>0.85</v>
      </c>
      <c r="W9" s="24">
        <v>100</v>
      </c>
      <c r="X9" s="79" t="s">
        <v>268</v>
      </c>
      <c r="Y9" s="77">
        <v>1</v>
      </c>
      <c r="Z9" s="102" t="s">
        <v>60</v>
      </c>
      <c r="AA9" s="102" t="s">
        <v>215</v>
      </c>
      <c r="AB9" s="96">
        <v>0.5</v>
      </c>
      <c r="AC9" s="38" t="s">
        <v>198</v>
      </c>
      <c r="AD9" s="26" t="s">
        <v>216</v>
      </c>
      <c r="AE9" s="77">
        <v>0.5</v>
      </c>
      <c r="AF9" s="102"/>
      <c r="AG9" s="102"/>
      <c r="AH9" s="96"/>
      <c r="AI9" s="26"/>
      <c r="AJ9" s="26"/>
      <c r="AK9" s="26"/>
      <c r="AL9" s="102"/>
      <c r="AM9" s="102"/>
      <c r="AN9" s="102"/>
      <c r="AO9" s="26"/>
      <c r="AP9" s="26"/>
      <c r="AQ9" s="26"/>
    </row>
    <row r="10" spans="1:43" s="20" customFormat="1" ht="177" customHeight="1">
      <c r="A10" s="26" t="s">
        <v>36</v>
      </c>
      <c r="B10" s="2">
        <v>782</v>
      </c>
      <c r="C10" s="19" t="s">
        <v>54</v>
      </c>
      <c r="D10" s="32" t="s">
        <v>55</v>
      </c>
      <c r="E10" s="29" t="s">
        <v>56</v>
      </c>
      <c r="F10" s="30">
        <v>812</v>
      </c>
      <c r="G10" s="32" t="s">
        <v>64</v>
      </c>
      <c r="H10" s="32">
        <v>2003</v>
      </c>
      <c r="I10" s="31" t="s">
        <v>65</v>
      </c>
      <c r="J10" s="64">
        <v>63890.9023535303</v>
      </c>
      <c r="K10" s="40" t="s">
        <v>42</v>
      </c>
      <c r="L10" s="26" t="s">
        <v>177</v>
      </c>
      <c r="M10" s="109" t="s">
        <v>269</v>
      </c>
      <c r="N10" s="45" t="s">
        <v>152</v>
      </c>
      <c r="O10" s="110" t="s">
        <v>274</v>
      </c>
      <c r="P10" s="24">
        <v>4700</v>
      </c>
      <c r="Q10" s="84">
        <f t="shared" si="1"/>
        <v>80</v>
      </c>
      <c r="R10" s="84">
        <v>0</v>
      </c>
      <c r="S10" s="84">
        <v>35</v>
      </c>
      <c r="T10" s="84">
        <v>45</v>
      </c>
      <c r="U10" s="84">
        <f t="shared" si="0"/>
        <v>80</v>
      </c>
      <c r="V10" s="86">
        <v>0.85</v>
      </c>
      <c r="W10" s="24">
        <v>100</v>
      </c>
      <c r="X10" s="79" t="s">
        <v>268</v>
      </c>
      <c r="Y10" s="77">
        <v>1</v>
      </c>
      <c r="Z10" s="102" t="s">
        <v>55</v>
      </c>
      <c r="AA10" s="102" t="s">
        <v>213</v>
      </c>
      <c r="AB10" s="96">
        <v>0.5</v>
      </c>
      <c r="AC10" s="38" t="s">
        <v>196</v>
      </c>
      <c r="AD10" s="26" t="s">
        <v>213</v>
      </c>
      <c r="AE10" s="77">
        <v>0.5</v>
      </c>
      <c r="AF10" s="102"/>
      <c r="AG10" s="102"/>
      <c r="AH10" s="96"/>
      <c r="AI10" s="26"/>
      <c r="AJ10" s="26"/>
      <c r="AK10" s="26"/>
      <c r="AL10" s="102"/>
      <c r="AM10" s="102"/>
      <c r="AN10" s="102"/>
      <c r="AO10" s="26"/>
      <c r="AP10" s="26"/>
      <c r="AQ10" s="26"/>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6" t="s">
        <v>240</v>
      </c>
      <c r="N11" s="50" t="s">
        <v>179</v>
      </c>
      <c r="O11" s="107" t="s">
        <v>241</v>
      </c>
      <c r="P11" s="24">
        <v>419</v>
      </c>
      <c r="Q11" s="84">
        <f t="shared" si="1"/>
        <v>80</v>
      </c>
      <c r="R11" s="84">
        <v>0</v>
      </c>
      <c r="S11" s="84">
        <v>35</v>
      </c>
      <c r="T11" s="84">
        <v>45</v>
      </c>
      <c r="U11" s="84">
        <f t="shared" si="0"/>
        <v>80</v>
      </c>
      <c r="V11" s="86">
        <v>0.85</v>
      </c>
      <c r="W11" s="24">
        <v>100</v>
      </c>
      <c r="X11" s="79" t="s">
        <v>268</v>
      </c>
      <c r="Y11" s="77">
        <v>1</v>
      </c>
      <c r="Z11" s="102" t="s">
        <v>67</v>
      </c>
      <c r="AA11" s="102" t="s">
        <v>217</v>
      </c>
      <c r="AB11" s="96">
        <v>0.5</v>
      </c>
      <c r="AC11" s="26" t="s">
        <v>199</v>
      </c>
      <c r="AD11" s="26" t="s">
        <v>217</v>
      </c>
      <c r="AE11" s="77">
        <v>0.5</v>
      </c>
      <c r="AF11" s="102"/>
      <c r="AG11" s="102"/>
      <c r="AH11" s="96"/>
      <c r="AI11" s="26"/>
      <c r="AJ11" s="26"/>
      <c r="AK11" s="26"/>
      <c r="AL11" s="102"/>
      <c r="AM11" s="102"/>
      <c r="AN11" s="102"/>
      <c r="AO11" s="26"/>
      <c r="AP11" s="26"/>
      <c r="AQ11" s="26"/>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265</v>
      </c>
      <c r="N12" s="106" t="s">
        <v>242</v>
      </c>
      <c r="O12" s="24" t="s">
        <v>232</v>
      </c>
      <c r="P12" s="24">
        <v>4704</v>
      </c>
      <c r="Q12" s="84">
        <f t="shared" si="1"/>
        <v>80</v>
      </c>
      <c r="R12" s="84">
        <v>0</v>
      </c>
      <c r="S12" s="84">
        <v>35</v>
      </c>
      <c r="T12" s="84">
        <v>45</v>
      </c>
      <c r="U12" s="84">
        <f t="shared" si="0"/>
        <v>80</v>
      </c>
      <c r="V12" s="86">
        <v>0.85</v>
      </c>
      <c r="W12" s="24">
        <v>100</v>
      </c>
      <c r="X12" s="79" t="s">
        <v>268</v>
      </c>
      <c r="Y12" s="77">
        <v>1</v>
      </c>
      <c r="Z12" s="102" t="s">
        <v>80</v>
      </c>
      <c r="AA12" s="102" t="s">
        <v>218</v>
      </c>
      <c r="AB12" s="96">
        <v>0.4</v>
      </c>
      <c r="AC12" s="38" t="s">
        <v>200</v>
      </c>
      <c r="AD12" s="26" t="s">
        <v>218</v>
      </c>
      <c r="AE12" s="77">
        <v>0.3</v>
      </c>
      <c r="AF12" s="112" t="s">
        <v>201</v>
      </c>
      <c r="AG12" s="102" t="s">
        <v>218</v>
      </c>
      <c r="AH12" s="96">
        <v>0.3</v>
      </c>
      <c r="AI12" s="26"/>
      <c r="AJ12" s="26"/>
      <c r="AK12" s="26"/>
      <c r="AL12" s="102"/>
      <c r="AM12" s="102"/>
      <c r="AN12" s="102"/>
      <c r="AO12" s="26"/>
      <c r="AP12" s="26"/>
      <c r="AQ12" s="26"/>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6" t="s">
        <v>262</v>
      </c>
      <c r="N13" s="46" t="s">
        <v>153</v>
      </c>
      <c r="O13" s="25" t="s">
        <v>275</v>
      </c>
      <c r="P13" s="24">
        <v>1520879</v>
      </c>
      <c r="Q13" s="84">
        <f t="shared" si="1"/>
        <v>80</v>
      </c>
      <c r="R13" s="84">
        <v>0</v>
      </c>
      <c r="S13" s="84">
        <v>35</v>
      </c>
      <c r="T13" s="84">
        <v>45</v>
      </c>
      <c r="U13" s="84">
        <f t="shared" si="0"/>
        <v>80</v>
      </c>
      <c r="V13" s="86">
        <v>0.85</v>
      </c>
      <c r="W13" s="24">
        <v>100</v>
      </c>
      <c r="X13" s="79" t="s">
        <v>268</v>
      </c>
      <c r="Y13" s="77">
        <v>1</v>
      </c>
      <c r="Z13" s="102" t="s">
        <v>76</v>
      </c>
      <c r="AA13" s="102" t="s">
        <v>219</v>
      </c>
      <c r="AB13" s="96">
        <v>0.5</v>
      </c>
      <c r="AC13" s="38" t="s">
        <v>202</v>
      </c>
      <c r="AD13" s="26" t="s">
        <v>219</v>
      </c>
      <c r="AE13" s="77">
        <v>0.5</v>
      </c>
      <c r="AF13" s="102"/>
      <c r="AG13" s="102"/>
      <c r="AH13" s="96"/>
      <c r="AI13" s="26"/>
      <c r="AJ13" s="26"/>
      <c r="AK13" s="26"/>
      <c r="AL13" s="102"/>
      <c r="AM13" s="102"/>
      <c r="AN13" s="102"/>
      <c r="AO13" s="26"/>
      <c r="AP13" s="26"/>
      <c r="AQ13" s="26"/>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6" t="s">
        <v>243</v>
      </c>
      <c r="N14" s="48" t="s">
        <v>154</v>
      </c>
      <c r="O14" s="107" t="s">
        <v>244</v>
      </c>
      <c r="P14" s="24">
        <v>13735</v>
      </c>
      <c r="Q14" s="84">
        <f t="shared" si="1"/>
        <v>97.8213834280833</v>
      </c>
      <c r="R14" s="84">
        <f aca="true" t="shared" si="2" ref="R14:R33">J14/5/1700</f>
        <v>17.8213834280833</v>
      </c>
      <c r="S14" s="84">
        <v>35</v>
      </c>
      <c r="T14" s="84">
        <v>45</v>
      </c>
      <c r="U14" s="84">
        <f t="shared" si="0"/>
        <v>97.8213834280833</v>
      </c>
      <c r="V14" s="86">
        <v>0.85</v>
      </c>
      <c r="W14" s="24">
        <v>81.67</v>
      </c>
      <c r="X14" s="79" t="s">
        <v>268</v>
      </c>
      <c r="Y14" s="77">
        <v>1</v>
      </c>
      <c r="Z14" s="102" t="s">
        <v>60</v>
      </c>
      <c r="AA14" s="102" t="s">
        <v>215</v>
      </c>
      <c r="AB14" s="96">
        <v>0.5</v>
      </c>
      <c r="AC14" s="39" t="s">
        <v>203</v>
      </c>
      <c r="AD14" s="26" t="s">
        <v>215</v>
      </c>
      <c r="AE14" s="77">
        <v>0.5</v>
      </c>
      <c r="AF14" s="102"/>
      <c r="AG14" s="102"/>
      <c r="AH14" s="96"/>
      <c r="AI14" s="26"/>
      <c r="AJ14" s="26"/>
      <c r="AK14" s="26"/>
      <c r="AL14" s="102"/>
      <c r="AM14" s="102"/>
      <c r="AN14" s="102"/>
      <c r="AO14" s="26"/>
      <c r="AP14" s="26"/>
      <c r="AQ14" s="26"/>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245</v>
      </c>
      <c r="N15" s="46" t="s">
        <v>155</v>
      </c>
      <c r="O15" s="25" t="s">
        <v>246</v>
      </c>
      <c r="P15" s="24">
        <v>1521000</v>
      </c>
      <c r="Q15" s="84">
        <f t="shared" si="1"/>
        <v>80</v>
      </c>
      <c r="R15" s="84">
        <v>0</v>
      </c>
      <c r="S15" s="84">
        <v>35</v>
      </c>
      <c r="T15" s="84">
        <v>45</v>
      </c>
      <c r="U15" s="84">
        <f t="shared" si="0"/>
        <v>80</v>
      </c>
      <c r="V15" s="86">
        <v>0.85</v>
      </c>
      <c r="W15" s="24">
        <v>100</v>
      </c>
      <c r="X15" s="79" t="s">
        <v>268</v>
      </c>
      <c r="Y15" s="77">
        <v>1</v>
      </c>
      <c r="Z15" s="102" t="s">
        <v>50</v>
      </c>
      <c r="AA15" s="102" t="s">
        <v>212</v>
      </c>
      <c r="AB15" s="96">
        <v>0.4</v>
      </c>
      <c r="AC15" s="38" t="s">
        <v>195</v>
      </c>
      <c r="AD15" s="26" t="s">
        <v>212</v>
      </c>
      <c r="AE15" s="77">
        <v>0.3</v>
      </c>
      <c r="AF15" s="112" t="s">
        <v>204</v>
      </c>
      <c r="AG15" s="102" t="s">
        <v>220</v>
      </c>
      <c r="AH15" s="96">
        <v>0.3</v>
      </c>
      <c r="AI15" s="26"/>
      <c r="AJ15" s="26"/>
      <c r="AK15" s="26"/>
      <c r="AL15" s="102"/>
      <c r="AM15" s="102"/>
      <c r="AN15" s="102"/>
      <c r="AO15" s="26"/>
      <c r="AP15" s="26"/>
      <c r="AQ15" s="26"/>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247</v>
      </c>
      <c r="N16" s="46" t="s">
        <v>156</v>
      </c>
      <c r="O16" s="25" t="s">
        <v>248</v>
      </c>
      <c r="P16" s="24">
        <v>1520971</v>
      </c>
      <c r="Q16" s="84">
        <f t="shared" si="1"/>
        <v>80</v>
      </c>
      <c r="R16" s="84">
        <v>0</v>
      </c>
      <c r="S16" s="84">
        <v>35</v>
      </c>
      <c r="T16" s="84">
        <v>45</v>
      </c>
      <c r="U16" s="84">
        <f t="shared" si="0"/>
        <v>80</v>
      </c>
      <c r="V16" s="86">
        <v>0.85</v>
      </c>
      <c r="W16" s="24">
        <v>100</v>
      </c>
      <c r="X16" s="79" t="s">
        <v>268</v>
      </c>
      <c r="Y16" s="77">
        <v>1</v>
      </c>
      <c r="Z16" s="102" t="s">
        <v>80</v>
      </c>
      <c r="AA16" s="102" t="s">
        <v>218</v>
      </c>
      <c r="AB16" s="96">
        <v>0.4</v>
      </c>
      <c r="AC16" s="38" t="s">
        <v>200</v>
      </c>
      <c r="AD16" s="26" t="s">
        <v>218</v>
      </c>
      <c r="AE16" s="77">
        <v>0.3</v>
      </c>
      <c r="AF16" s="112" t="s">
        <v>201</v>
      </c>
      <c r="AG16" s="102" t="s">
        <v>218</v>
      </c>
      <c r="AH16" s="96">
        <v>0.3</v>
      </c>
      <c r="AI16" s="26"/>
      <c r="AJ16" s="26"/>
      <c r="AK16" s="26"/>
      <c r="AL16" s="102"/>
      <c r="AM16" s="102"/>
      <c r="AN16" s="102"/>
      <c r="AO16" s="26"/>
      <c r="AP16" s="26"/>
      <c r="AQ16" s="26"/>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5" t="s">
        <v>249</v>
      </c>
      <c r="N17" s="24" t="s">
        <v>157</v>
      </c>
      <c r="O17" s="105" t="s">
        <v>250</v>
      </c>
      <c r="P17" s="24">
        <v>1520913</v>
      </c>
      <c r="Q17" s="84">
        <f t="shared" si="1"/>
        <v>80</v>
      </c>
      <c r="R17" s="84">
        <v>0</v>
      </c>
      <c r="S17" s="84">
        <v>35</v>
      </c>
      <c r="T17" s="84">
        <v>45</v>
      </c>
      <c r="U17" s="84">
        <f t="shared" si="0"/>
        <v>80</v>
      </c>
      <c r="V17" s="86">
        <v>0.85</v>
      </c>
      <c r="W17" s="24">
        <v>100</v>
      </c>
      <c r="X17" s="79" t="s">
        <v>268</v>
      </c>
      <c r="Y17" s="77">
        <v>1</v>
      </c>
      <c r="Z17" s="102" t="s">
        <v>50</v>
      </c>
      <c r="AA17" s="102" t="s">
        <v>212</v>
      </c>
      <c r="AB17" s="96">
        <v>0.5</v>
      </c>
      <c r="AC17" s="38" t="s">
        <v>195</v>
      </c>
      <c r="AD17" s="26" t="s">
        <v>212</v>
      </c>
      <c r="AE17" s="77">
        <v>0.5</v>
      </c>
      <c r="AF17" s="102"/>
      <c r="AG17" s="102"/>
      <c r="AH17" s="96"/>
      <c r="AI17" s="26"/>
      <c r="AJ17" s="26"/>
      <c r="AK17" s="26"/>
      <c r="AL17" s="102"/>
      <c r="AM17" s="102"/>
      <c r="AN17" s="102"/>
      <c r="AO17" s="26"/>
      <c r="AP17" s="26"/>
      <c r="AQ17" s="26"/>
    </row>
    <row r="18" spans="1:43" s="20" customFormat="1" ht="177" customHeight="1">
      <c r="A18" s="26" t="s">
        <v>36</v>
      </c>
      <c r="B18" s="2">
        <v>782</v>
      </c>
      <c r="C18" s="19" t="s">
        <v>54</v>
      </c>
      <c r="D18" s="32" t="s">
        <v>55</v>
      </c>
      <c r="E18" s="29" t="s">
        <v>56</v>
      </c>
      <c r="F18" s="30">
        <v>812</v>
      </c>
      <c r="G18" s="32" t="s">
        <v>100</v>
      </c>
      <c r="H18" s="32">
        <v>2005</v>
      </c>
      <c r="I18" s="31" t="s">
        <v>101</v>
      </c>
      <c r="J18" s="64">
        <v>148442.4572692372</v>
      </c>
      <c r="K18" s="40" t="s">
        <v>144</v>
      </c>
      <c r="L18" s="26" t="s">
        <v>186</v>
      </c>
      <c r="M18" s="109" t="s">
        <v>269</v>
      </c>
      <c r="N18" s="103" t="s">
        <v>158</v>
      </c>
      <c r="O18" s="110" t="s">
        <v>276</v>
      </c>
      <c r="P18" s="24">
        <v>1520778</v>
      </c>
      <c r="Q18" s="84">
        <f t="shared" si="1"/>
        <v>80</v>
      </c>
      <c r="R18" s="84">
        <v>0</v>
      </c>
      <c r="S18" s="84">
        <v>35</v>
      </c>
      <c r="T18" s="84">
        <v>45</v>
      </c>
      <c r="U18" s="84">
        <f t="shared" si="0"/>
        <v>80</v>
      </c>
      <c r="V18" s="86">
        <v>0.85</v>
      </c>
      <c r="W18" s="24">
        <v>100</v>
      </c>
      <c r="X18" s="79" t="s">
        <v>268</v>
      </c>
      <c r="Y18" s="77">
        <v>1</v>
      </c>
      <c r="Z18" s="102" t="s">
        <v>55</v>
      </c>
      <c r="AA18" s="102" t="s">
        <v>213</v>
      </c>
      <c r="AB18" s="96">
        <v>0.5</v>
      </c>
      <c r="AC18" s="38" t="s">
        <v>196</v>
      </c>
      <c r="AD18" s="26" t="s">
        <v>213</v>
      </c>
      <c r="AE18" s="77">
        <v>0.5</v>
      </c>
      <c r="AF18" s="112" t="s">
        <v>197</v>
      </c>
      <c r="AG18" s="102" t="s">
        <v>214</v>
      </c>
      <c r="AH18" s="96">
        <v>0</v>
      </c>
      <c r="AI18" s="26"/>
      <c r="AJ18" s="26"/>
      <c r="AK18" s="26"/>
      <c r="AL18" s="102"/>
      <c r="AM18" s="102"/>
      <c r="AN18" s="102"/>
      <c r="AO18" s="26"/>
      <c r="AP18" s="26"/>
      <c r="AQ18" s="26"/>
    </row>
    <row r="19" spans="1:43" s="20" customFormat="1" ht="177" customHeight="1">
      <c r="A19" s="26" t="s">
        <v>36</v>
      </c>
      <c r="B19" s="2">
        <v>782</v>
      </c>
      <c r="C19" s="19" t="s">
        <v>102</v>
      </c>
      <c r="D19" s="32" t="s">
        <v>103</v>
      </c>
      <c r="E19" s="29" t="s">
        <v>104</v>
      </c>
      <c r="F19" s="30">
        <v>2859</v>
      </c>
      <c r="G19" s="32" t="s">
        <v>105</v>
      </c>
      <c r="H19" s="32" t="s">
        <v>106</v>
      </c>
      <c r="I19" s="31" t="s">
        <v>107</v>
      </c>
      <c r="J19" s="64">
        <v>121190.43</v>
      </c>
      <c r="K19" s="40" t="s">
        <v>144</v>
      </c>
      <c r="L19" s="24" t="s">
        <v>187</v>
      </c>
      <c r="M19" s="25" t="s">
        <v>251</v>
      </c>
      <c r="N19" s="24" t="s">
        <v>159</v>
      </c>
      <c r="O19" s="25" t="s">
        <v>252</v>
      </c>
      <c r="P19" s="24">
        <v>1520883</v>
      </c>
      <c r="Q19" s="84">
        <f t="shared" si="1"/>
        <v>80</v>
      </c>
      <c r="R19" s="84">
        <v>0</v>
      </c>
      <c r="S19" s="84">
        <v>35</v>
      </c>
      <c r="T19" s="84">
        <v>45</v>
      </c>
      <c r="U19" s="84">
        <f t="shared" si="0"/>
        <v>80</v>
      </c>
      <c r="V19" s="86">
        <v>0.85</v>
      </c>
      <c r="W19" s="24">
        <v>100</v>
      </c>
      <c r="X19" s="79" t="s">
        <v>268</v>
      </c>
      <c r="Y19" s="77">
        <v>1</v>
      </c>
      <c r="Z19" s="102" t="s">
        <v>103</v>
      </c>
      <c r="AA19" s="102" t="s">
        <v>221</v>
      </c>
      <c r="AB19" s="96">
        <v>1</v>
      </c>
      <c r="AC19" s="26"/>
      <c r="AD19" s="26"/>
      <c r="AE19" s="77"/>
      <c r="AF19" s="102"/>
      <c r="AG19" s="102"/>
      <c r="AH19" s="96"/>
      <c r="AI19" s="26"/>
      <c r="AJ19" s="26"/>
      <c r="AK19" s="26"/>
      <c r="AL19" s="102"/>
      <c r="AM19" s="102"/>
      <c r="AN19" s="102"/>
      <c r="AO19" s="26"/>
      <c r="AP19" s="26"/>
      <c r="AQ19" s="26"/>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253</v>
      </c>
      <c r="N20" s="104" t="s">
        <v>160</v>
      </c>
      <c r="O20" s="107" t="s">
        <v>254</v>
      </c>
      <c r="P20" s="24">
        <v>13056</v>
      </c>
      <c r="Q20" s="84">
        <f t="shared" si="1"/>
        <v>80</v>
      </c>
      <c r="R20" s="84">
        <v>0</v>
      </c>
      <c r="S20" s="84">
        <v>35</v>
      </c>
      <c r="T20" s="84">
        <v>45</v>
      </c>
      <c r="U20" s="84">
        <f t="shared" si="0"/>
        <v>80</v>
      </c>
      <c r="V20" s="86">
        <v>0.85</v>
      </c>
      <c r="W20" s="24">
        <v>100</v>
      </c>
      <c r="X20" s="79" t="s">
        <v>268</v>
      </c>
      <c r="Y20" s="77">
        <v>1</v>
      </c>
      <c r="Z20" s="102" t="s">
        <v>109</v>
      </c>
      <c r="AA20" s="102" t="s">
        <v>222</v>
      </c>
      <c r="AB20" s="96">
        <v>0.5</v>
      </c>
      <c r="AC20" s="38" t="s">
        <v>205</v>
      </c>
      <c r="AD20" s="26" t="s">
        <v>211</v>
      </c>
      <c r="AE20" s="77">
        <v>0.5</v>
      </c>
      <c r="AF20" s="102"/>
      <c r="AG20" s="102"/>
      <c r="AH20" s="96"/>
      <c r="AI20" s="26"/>
      <c r="AJ20" s="26"/>
      <c r="AK20" s="26"/>
      <c r="AL20" s="102"/>
      <c r="AM20" s="102"/>
      <c r="AN20" s="102"/>
      <c r="AO20" s="26"/>
      <c r="AP20" s="26"/>
      <c r="AQ20" s="26"/>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257</v>
      </c>
      <c r="N21" s="103" t="s">
        <v>161</v>
      </c>
      <c r="O21" s="25" t="s">
        <v>255</v>
      </c>
      <c r="P21" s="24">
        <v>4640</v>
      </c>
      <c r="Q21" s="84">
        <f t="shared" si="1"/>
        <v>80</v>
      </c>
      <c r="R21" s="84">
        <v>0</v>
      </c>
      <c r="S21" s="84">
        <v>35</v>
      </c>
      <c r="T21" s="84">
        <v>45</v>
      </c>
      <c r="U21" s="84">
        <f t="shared" si="0"/>
        <v>80</v>
      </c>
      <c r="V21" s="86">
        <v>0.85</v>
      </c>
      <c r="W21" s="24">
        <v>100</v>
      </c>
      <c r="X21" s="79" t="s">
        <v>268</v>
      </c>
      <c r="Y21" s="77">
        <v>1</v>
      </c>
      <c r="Z21" s="102" t="s">
        <v>74</v>
      </c>
      <c r="AA21" s="102" t="s">
        <v>223</v>
      </c>
      <c r="AB21" s="96">
        <v>1</v>
      </c>
      <c r="AC21" s="26"/>
      <c r="AD21" s="26"/>
      <c r="AE21" s="77"/>
      <c r="AF21" s="102"/>
      <c r="AG21" s="102"/>
      <c r="AH21" s="96"/>
      <c r="AI21" s="26"/>
      <c r="AJ21" s="26"/>
      <c r="AK21" s="26"/>
      <c r="AL21" s="102"/>
      <c r="AM21" s="102"/>
      <c r="AN21" s="102"/>
      <c r="AO21" s="26"/>
      <c r="AP21" s="26"/>
      <c r="AQ21" s="26"/>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6" t="s">
        <v>256</v>
      </c>
      <c r="N22" s="26" t="s">
        <v>151</v>
      </c>
      <c r="O22" s="106" t="s">
        <v>238</v>
      </c>
      <c r="P22" s="24">
        <v>15032</v>
      </c>
      <c r="Q22" s="84">
        <f t="shared" si="1"/>
        <v>80</v>
      </c>
      <c r="R22" s="84">
        <v>0</v>
      </c>
      <c r="S22" s="84">
        <v>35</v>
      </c>
      <c r="T22" s="84">
        <v>45</v>
      </c>
      <c r="U22" s="84">
        <f t="shared" si="0"/>
        <v>80</v>
      </c>
      <c r="V22" s="86">
        <v>0.85</v>
      </c>
      <c r="W22" s="24">
        <v>100</v>
      </c>
      <c r="X22" s="79" t="s">
        <v>268</v>
      </c>
      <c r="Y22" s="77">
        <v>1</v>
      </c>
      <c r="Z22" s="102" t="s">
        <v>60</v>
      </c>
      <c r="AA22" s="102" t="s">
        <v>215</v>
      </c>
      <c r="AB22" s="96">
        <v>0.5</v>
      </c>
      <c r="AC22" s="38" t="s">
        <v>198</v>
      </c>
      <c r="AD22" s="26" t="s">
        <v>216</v>
      </c>
      <c r="AE22" s="77">
        <v>0.5</v>
      </c>
      <c r="AF22" s="102"/>
      <c r="AG22" s="102"/>
      <c r="AH22" s="96"/>
      <c r="AI22" s="26"/>
      <c r="AJ22" s="26"/>
      <c r="AK22" s="26"/>
      <c r="AL22" s="102"/>
      <c r="AM22" s="102"/>
      <c r="AN22" s="102"/>
      <c r="AO22" s="26"/>
      <c r="AP22" s="26"/>
      <c r="AQ22" s="26"/>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228</v>
      </c>
      <c r="N23" s="45" t="s">
        <v>162</v>
      </c>
      <c r="O23" s="24" t="s">
        <v>234</v>
      </c>
      <c r="P23" s="24">
        <v>352</v>
      </c>
      <c r="Q23" s="84">
        <f t="shared" si="1"/>
        <v>80</v>
      </c>
      <c r="R23" s="84">
        <v>0</v>
      </c>
      <c r="S23" s="84">
        <v>35</v>
      </c>
      <c r="T23" s="84">
        <v>45</v>
      </c>
      <c r="U23" s="84">
        <f t="shared" si="0"/>
        <v>80</v>
      </c>
      <c r="V23" s="86">
        <v>0.85</v>
      </c>
      <c r="W23" s="24">
        <v>100</v>
      </c>
      <c r="X23" s="79" t="s">
        <v>268</v>
      </c>
      <c r="Y23" s="77">
        <v>1</v>
      </c>
      <c r="Z23" s="102" t="s">
        <v>74</v>
      </c>
      <c r="AA23" s="102" t="s">
        <v>223</v>
      </c>
      <c r="AB23" s="96">
        <v>0.5</v>
      </c>
      <c r="AC23" s="38" t="s">
        <v>206</v>
      </c>
      <c r="AD23" s="26" t="s">
        <v>224</v>
      </c>
      <c r="AE23" s="77">
        <v>0.5</v>
      </c>
      <c r="AF23" s="102"/>
      <c r="AG23" s="102"/>
      <c r="AH23" s="96"/>
      <c r="AI23" s="26"/>
      <c r="AJ23" s="26"/>
      <c r="AK23" s="26"/>
      <c r="AL23" s="102"/>
      <c r="AM23" s="102"/>
      <c r="AN23" s="102"/>
      <c r="AO23" s="26"/>
      <c r="AP23" s="26"/>
      <c r="AQ23" s="26"/>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277</v>
      </c>
      <c r="M24" s="25" t="s">
        <v>278</v>
      </c>
      <c r="N24" s="26" t="s">
        <v>163</v>
      </c>
      <c r="O24" s="106" t="s">
        <v>258</v>
      </c>
      <c r="P24" s="24">
        <v>1167401</v>
      </c>
      <c r="Q24" s="84">
        <f t="shared" si="1"/>
        <v>80</v>
      </c>
      <c r="R24" s="84">
        <v>0</v>
      </c>
      <c r="S24" s="84">
        <v>35</v>
      </c>
      <c r="T24" s="84">
        <v>45</v>
      </c>
      <c r="U24" s="84">
        <f t="shared" si="0"/>
        <v>80</v>
      </c>
      <c r="V24" s="86">
        <v>0.85</v>
      </c>
      <c r="W24" s="24">
        <v>100</v>
      </c>
      <c r="X24" s="79" t="s">
        <v>268</v>
      </c>
      <c r="Y24" s="77">
        <v>1</v>
      </c>
      <c r="Z24" s="102" t="s">
        <v>45</v>
      </c>
      <c r="AA24" s="102" t="s">
        <v>210</v>
      </c>
      <c r="AB24" s="96">
        <v>1</v>
      </c>
      <c r="AC24" s="26"/>
      <c r="AD24" s="26"/>
      <c r="AE24" s="77"/>
      <c r="AF24" s="102"/>
      <c r="AG24" s="102"/>
      <c r="AH24" s="96"/>
      <c r="AI24" s="26"/>
      <c r="AJ24" s="26"/>
      <c r="AK24" s="26"/>
      <c r="AL24" s="102"/>
      <c r="AM24" s="102"/>
      <c r="AN24" s="102"/>
      <c r="AO24" s="26"/>
      <c r="AP24" s="26"/>
      <c r="AQ24" s="26"/>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229</v>
      </c>
      <c r="N25" s="49" t="s">
        <v>164</v>
      </c>
      <c r="O25" s="24" t="s">
        <v>231</v>
      </c>
      <c r="P25" s="24">
        <v>7119</v>
      </c>
      <c r="Q25" s="84">
        <f t="shared" si="1"/>
        <v>86.75907979616483</v>
      </c>
      <c r="R25" s="84">
        <f t="shared" si="2"/>
        <v>6.759079796164836</v>
      </c>
      <c r="S25" s="84">
        <v>35</v>
      </c>
      <c r="T25" s="84">
        <v>45</v>
      </c>
      <c r="U25" s="84">
        <f t="shared" si="0"/>
        <v>86.75907979616483</v>
      </c>
      <c r="V25" s="86">
        <v>0.85</v>
      </c>
      <c r="W25" s="24">
        <v>90</v>
      </c>
      <c r="X25" s="79" t="s">
        <v>268</v>
      </c>
      <c r="Y25" s="77">
        <v>1</v>
      </c>
      <c r="Z25" s="102" t="s">
        <v>38</v>
      </c>
      <c r="AA25" s="102" t="s">
        <v>211</v>
      </c>
      <c r="AB25" s="96">
        <v>0.5</v>
      </c>
      <c r="AC25" s="26" t="s">
        <v>207</v>
      </c>
      <c r="AD25" s="26" t="s">
        <v>211</v>
      </c>
      <c r="AE25" s="77">
        <v>0.5</v>
      </c>
      <c r="AF25" s="102"/>
      <c r="AG25" s="102"/>
      <c r="AH25" s="96"/>
      <c r="AI25" s="26"/>
      <c r="AJ25" s="26"/>
      <c r="AK25" s="26"/>
      <c r="AL25" s="102"/>
      <c r="AM25" s="102"/>
      <c r="AN25" s="102"/>
      <c r="AO25" s="26"/>
      <c r="AP25" s="26"/>
      <c r="AQ25" s="26"/>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8" t="s">
        <v>259</v>
      </c>
      <c r="M26" s="25" t="s">
        <v>260</v>
      </c>
      <c r="N26" s="47" t="s">
        <v>165</v>
      </c>
      <c r="O26" s="25" t="s">
        <v>261</v>
      </c>
      <c r="P26" s="24">
        <v>7000794</v>
      </c>
      <c r="Q26" s="84">
        <f t="shared" si="1"/>
        <v>89.83748</v>
      </c>
      <c r="R26" s="84">
        <f t="shared" si="2"/>
        <v>9.83748</v>
      </c>
      <c r="S26" s="84">
        <v>35</v>
      </c>
      <c r="T26" s="84">
        <v>45</v>
      </c>
      <c r="U26" s="84">
        <f t="shared" si="0"/>
        <v>89.83748</v>
      </c>
      <c r="V26" s="86">
        <v>0.85</v>
      </c>
      <c r="W26" s="24">
        <v>60</v>
      </c>
      <c r="X26" s="79" t="s">
        <v>268</v>
      </c>
      <c r="Y26" s="77">
        <v>1</v>
      </c>
      <c r="Z26" s="102" t="s">
        <v>60</v>
      </c>
      <c r="AA26" s="102" t="s">
        <v>215</v>
      </c>
      <c r="AB26" s="96">
        <v>0.5</v>
      </c>
      <c r="AC26" s="38" t="s">
        <v>198</v>
      </c>
      <c r="AD26" s="26" t="s">
        <v>216</v>
      </c>
      <c r="AE26" s="77">
        <v>0.5</v>
      </c>
      <c r="AF26" s="102"/>
      <c r="AG26" s="102"/>
      <c r="AH26" s="96"/>
      <c r="AI26" s="26"/>
      <c r="AJ26" s="26"/>
      <c r="AK26" s="26"/>
      <c r="AL26" s="102"/>
      <c r="AM26" s="102"/>
      <c r="AN26" s="102"/>
      <c r="AO26" s="26"/>
      <c r="AP26" s="26"/>
      <c r="AQ26" s="26"/>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263</v>
      </c>
      <c r="N27" s="24" t="s">
        <v>166</v>
      </c>
      <c r="O27" s="106" t="s">
        <v>264</v>
      </c>
      <c r="P27" s="24">
        <v>7000047</v>
      </c>
      <c r="Q27" s="84">
        <f t="shared" si="1"/>
        <v>86.29528941176471</v>
      </c>
      <c r="R27" s="84">
        <f t="shared" si="2"/>
        <v>6.295289411764706</v>
      </c>
      <c r="S27" s="84">
        <v>35</v>
      </c>
      <c r="T27" s="84">
        <v>45</v>
      </c>
      <c r="U27" s="84">
        <f t="shared" si="0"/>
        <v>86.29528941176471</v>
      </c>
      <c r="V27" s="86">
        <v>0.85</v>
      </c>
      <c r="W27" s="24">
        <v>60</v>
      </c>
      <c r="X27" s="79" t="s">
        <v>268</v>
      </c>
      <c r="Y27" s="77">
        <v>1</v>
      </c>
      <c r="Z27" s="102" t="s">
        <v>76</v>
      </c>
      <c r="AA27" s="102" t="s">
        <v>219</v>
      </c>
      <c r="AB27" s="96">
        <v>0.5</v>
      </c>
      <c r="AC27" s="38" t="s">
        <v>202</v>
      </c>
      <c r="AD27" s="26" t="s">
        <v>219</v>
      </c>
      <c r="AE27" s="77">
        <v>0.5</v>
      </c>
      <c r="AF27" s="102"/>
      <c r="AG27" s="102"/>
      <c r="AH27" s="96"/>
      <c r="AI27" s="26"/>
      <c r="AJ27" s="26"/>
      <c r="AK27" s="26"/>
      <c r="AL27" s="102"/>
      <c r="AM27" s="102"/>
      <c r="AN27" s="102"/>
      <c r="AO27" s="26"/>
      <c r="AP27" s="26"/>
      <c r="AQ27" s="26"/>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6" t="s">
        <v>265</v>
      </c>
      <c r="N28" s="38"/>
      <c r="O28" s="100"/>
      <c r="P28" s="24">
        <v>8000418</v>
      </c>
      <c r="Q28" s="84">
        <f t="shared" si="1"/>
        <v>98.66903529411765</v>
      </c>
      <c r="R28" s="84">
        <f t="shared" si="2"/>
        <v>18.669035294117645</v>
      </c>
      <c r="S28" s="84">
        <v>35</v>
      </c>
      <c r="T28" s="84">
        <v>45</v>
      </c>
      <c r="U28" s="84">
        <f t="shared" si="0"/>
        <v>98.66903529411765</v>
      </c>
      <c r="V28" s="86">
        <v>0.85</v>
      </c>
      <c r="W28" s="24">
        <v>38.33</v>
      </c>
      <c r="X28" s="79" t="s">
        <v>268</v>
      </c>
      <c r="Y28" s="77">
        <v>1</v>
      </c>
      <c r="Z28" s="102" t="s">
        <v>80</v>
      </c>
      <c r="AA28" s="102" t="s">
        <v>218</v>
      </c>
      <c r="AB28" s="96">
        <v>0.4</v>
      </c>
      <c r="AC28" s="38" t="s">
        <v>200</v>
      </c>
      <c r="AD28" s="26" t="s">
        <v>218</v>
      </c>
      <c r="AE28" s="77">
        <v>0.3</v>
      </c>
      <c r="AF28" s="112" t="s">
        <v>201</v>
      </c>
      <c r="AG28" s="102" t="s">
        <v>218</v>
      </c>
      <c r="AH28" s="96">
        <v>0.3</v>
      </c>
      <c r="AI28" s="26"/>
      <c r="AJ28" s="26"/>
      <c r="AK28" s="26"/>
      <c r="AL28" s="102"/>
      <c r="AM28" s="102"/>
      <c r="AN28" s="102"/>
      <c r="AO28" s="26"/>
      <c r="AP28" s="26"/>
      <c r="AQ28" s="26"/>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228</v>
      </c>
      <c r="N29" s="47" t="s">
        <v>167</v>
      </c>
      <c r="O29" s="24" t="s">
        <v>232</v>
      </c>
      <c r="P29" s="24">
        <v>7000791</v>
      </c>
      <c r="Q29" s="84">
        <f t="shared" si="1"/>
        <v>91.87519647058824</v>
      </c>
      <c r="R29" s="84">
        <f t="shared" si="2"/>
        <v>11.875196470588234</v>
      </c>
      <c r="S29" s="84">
        <v>35</v>
      </c>
      <c r="T29" s="84">
        <v>45</v>
      </c>
      <c r="U29" s="84">
        <f t="shared" si="0"/>
        <v>91.87519647058824</v>
      </c>
      <c r="V29" s="86">
        <v>0.85</v>
      </c>
      <c r="W29" s="24">
        <v>60</v>
      </c>
      <c r="X29" s="79" t="s">
        <v>268</v>
      </c>
      <c r="Y29" s="77">
        <v>1</v>
      </c>
      <c r="Z29" s="102" t="s">
        <v>74</v>
      </c>
      <c r="AA29" s="102" t="s">
        <v>223</v>
      </c>
      <c r="AB29" s="96">
        <v>0.5</v>
      </c>
      <c r="AC29" s="38" t="s">
        <v>206</v>
      </c>
      <c r="AD29" s="26" t="s">
        <v>224</v>
      </c>
      <c r="AE29" s="77">
        <v>0.5</v>
      </c>
      <c r="AF29" s="102"/>
      <c r="AG29" s="102"/>
      <c r="AH29" s="96"/>
      <c r="AI29" s="26"/>
      <c r="AJ29" s="26"/>
      <c r="AK29" s="26"/>
      <c r="AL29" s="102"/>
      <c r="AM29" s="102"/>
      <c r="AN29" s="102"/>
      <c r="AO29" s="26"/>
      <c r="AP29" s="26"/>
      <c r="AQ29" s="26"/>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230</v>
      </c>
      <c r="N30" s="49" t="s">
        <v>168</v>
      </c>
      <c r="O30" s="24" t="s">
        <v>233</v>
      </c>
      <c r="P30" s="24">
        <v>7000330</v>
      </c>
      <c r="Q30" s="84">
        <f t="shared" si="1"/>
        <v>92.00089294117647</v>
      </c>
      <c r="R30" s="84">
        <f t="shared" si="2"/>
        <v>12.00089294117647</v>
      </c>
      <c r="S30" s="84">
        <v>35</v>
      </c>
      <c r="T30" s="84">
        <v>45</v>
      </c>
      <c r="U30" s="84">
        <f t="shared" si="0"/>
        <v>92.00089294117647</v>
      </c>
      <c r="V30" s="86">
        <v>0.85</v>
      </c>
      <c r="W30" s="24">
        <v>58.33</v>
      </c>
      <c r="X30" s="79" t="s">
        <v>268</v>
      </c>
      <c r="Y30" s="77">
        <v>1</v>
      </c>
      <c r="Z30" s="102" t="s">
        <v>137</v>
      </c>
      <c r="AA30" s="102" t="s">
        <v>225</v>
      </c>
      <c r="AB30" s="96">
        <v>1</v>
      </c>
      <c r="AC30" s="26"/>
      <c r="AD30" s="26"/>
      <c r="AE30" s="77"/>
      <c r="AF30" s="102"/>
      <c r="AG30" s="102"/>
      <c r="AH30" s="96"/>
      <c r="AI30" s="26"/>
      <c r="AJ30" s="26"/>
      <c r="AK30" s="26"/>
      <c r="AL30" s="102"/>
      <c r="AM30" s="102"/>
      <c r="AN30" s="102"/>
      <c r="AO30" s="26"/>
      <c r="AP30" s="26"/>
      <c r="AQ30" s="26"/>
    </row>
    <row r="31" spans="1:43" s="20" customFormat="1" ht="177" customHeight="1">
      <c r="A31" s="26" t="s">
        <v>36</v>
      </c>
      <c r="B31" s="2">
        <v>782</v>
      </c>
      <c r="C31" s="19" t="s">
        <v>54</v>
      </c>
      <c r="D31" s="32" t="s">
        <v>55</v>
      </c>
      <c r="E31" s="29" t="s">
        <v>56</v>
      </c>
      <c r="F31" s="30">
        <v>812</v>
      </c>
      <c r="G31" s="32" t="s">
        <v>141</v>
      </c>
      <c r="H31" s="32">
        <v>2007</v>
      </c>
      <c r="I31" s="31" t="s">
        <v>142</v>
      </c>
      <c r="J31" s="64">
        <v>89080.94</v>
      </c>
      <c r="K31" s="57" t="s">
        <v>9</v>
      </c>
      <c r="L31" s="23" t="s">
        <v>177</v>
      </c>
      <c r="M31" s="109" t="s">
        <v>269</v>
      </c>
      <c r="N31" s="45" t="s">
        <v>169</v>
      </c>
      <c r="O31" s="110" t="s">
        <v>270</v>
      </c>
      <c r="P31" s="24">
        <v>70100795</v>
      </c>
      <c r="Q31" s="84">
        <f t="shared" si="1"/>
        <v>90.48011058823529</v>
      </c>
      <c r="R31" s="84">
        <f t="shared" si="2"/>
        <v>10.480110588235295</v>
      </c>
      <c r="S31" s="84">
        <v>35</v>
      </c>
      <c r="T31" s="84">
        <v>45</v>
      </c>
      <c r="U31" s="84">
        <f t="shared" si="0"/>
        <v>90.48011058823529</v>
      </c>
      <c r="V31" s="86">
        <v>0.85</v>
      </c>
      <c r="W31" s="24">
        <v>60</v>
      </c>
      <c r="X31" s="79" t="s">
        <v>268</v>
      </c>
      <c r="Y31" s="77">
        <v>1</v>
      </c>
      <c r="Z31" s="102" t="s">
        <v>55</v>
      </c>
      <c r="AA31" s="102" t="s">
        <v>213</v>
      </c>
      <c r="AB31" s="96">
        <v>0.4</v>
      </c>
      <c r="AC31" s="38" t="s">
        <v>196</v>
      </c>
      <c r="AD31" s="26" t="s">
        <v>213</v>
      </c>
      <c r="AE31" s="77">
        <v>0.3</v>
      </c>
      <c r="AF31" s="113" t="s">
        <v>197</v>
      </c>
      <c r="AG31" s="102" t="s">
        <v>214</v>
      </c>
      <c r="AH31" s="96">
        <v>0.3</v>
      </c>
      <c r="AI31" s="26"/>
      <c r="AJ31" s="26"/>
      <c r="AK31" s="26"/>
      <c r="AL31" s="102"/>
      <c r="AM31" s="102"/>
      <c r="AN31" s="102"/>
      <c r="AO31" s="26"/>
      <c r="AP31" s="26"/>
      <c r="AQ31" s="26"/>
    </row>
    <row r="32" spans="1:43" s="44" customFormat="1" ht="168.75" customHeight="1">
      <c r="A32" s="26" t="s">
        <v>36</v>
      </c>
      <c r="B32" s="2">
        <v>782</v>
      </c>
      <c r="C32" s="69" t="s">
        <v>54</v>
      </c>
      <c r="D32" s="32" t="s">
        <v>55</v>
      </c>
      <c r="E32" s="24" t="s">
        <v>143</v>
      </c>
      <c r="F32" s="26">
        <v>812</v>
      </c>
      <c r="G32" s="25" t="s">
        <v>172</v>
      </c>
      <c r="H32" s="38">
        <v>2009</v>
      </c>
      <c r="I32" s="27" t="s">
        <v>173</v>
      </c>
      <c r="J32" s="3">
        <v>124200</v>
      </c>
      <c r="K32" s="59" t="s">
        <v>145</v>
      </c>
      <c r="L32" s="23" t="s">
        <v>194</v>
      </c>
      <c r="M32" s="109" t="s">
        <v>269</v>
      </c>
      <c r="N32" s="25" t="s">
        <v>170</v>
      </c>
      <c r="O32" s="111" t="s">
        <v>271</v>
      </c>
      <c r="P32" s="39">
        <v>9000478</v>
      </c>
      <c r="Q32" s="84">
        <f t="shared" si="1"/>
        <v>94.61176470588235</v>
      </c>
      <c r="R32" s="84">
        <f t="shared" si="2"/>
        <v>14.611764705882353</v>
      </c>
      <c r="S32" s="84">
        <v>35</v>
      </c>
      <c r="T32" s="84">
        <v>45</v>
      </c>
      <c r="U32" s="84">
        <f t="shared" si="0"/>
        <v>94.61176470588235</v>
      </c>
      <c r="V32" s="86">
        <v>0.85</v>
      </c>
      <c r="W32" s="39">
        <v>21.67</v>
      </c>
      <c r="X32" s="79" t="s">
        <v>268</v>
      </c>
      <c r="Y32" s="77">
        <v>1</v>
      </c>
      <c r="Z32" s="102" t="s">
        <v>55</v>
      </c>
      <c r="AA32" s="102" t="s">
        <v>213</v>
      </c>
      <c r="AB32" s="96">
        <v>0.4</v>
      </c>
      <c r="AC32" s="38" t="s">
        <v>196</v>
      </c>
      <c r="AD32" s="26" t="s">
        <v>213</v>
      </c>
      <c r="AE32" s="77">
        <v>0.3</v>
      </c>
      <c r="AF32" s="113" t="s">
        <v>197</v>
      </c>
      <c r="AG32" s="114" t="s">
        <v>214</v>
      </c>
      <c r="AH32" s="115">
        <v>0.3</v>
      </c>
      <c r="AI32" s="38"/>
      <c r="AJ32" s="38"/>
      <c r="AK32" s="38"/>
      <c r="AL32" s="114"/>
      <c r="AM32" s="114"/>
      <c r="AN32" s="114"/>
      <c r="AO32" s="38"/>
      <c r="AP32" s="38"/>
      <c r="AQ32" s="38"/>
    </row>
    <row r="33" spans="1:43" s="44" customFormat="1" ht="144.75" customHeight="1">
      <c r="A33" s="26" t="s">
        <v>36</v>
      </c>
      <c r="B33" s="2">
        <v>782</v>
      </c>
      <c r="C33" s="69" t="s">
        <v>54</v>
      </c>
      <c r="D33" s="32" t="s">
        <v>55</v>
      </c>
      <c r="E33" s="24" t="s">
        <v>143</v>
      </c>
      <c r="F33" s="24">
        <v>812</v>
      </c>
      <c r="G33" s="25" t="s">
        <v>171</v>
      </c>
      <c r="H33" s="38">
        <v>2009</v>
      </c>
      <c r="I33" s="28" t="s">
        <v>174</v>
      </c>
      <c r="J33" s="3">
        <v>60193.75</v>
      </c>
      <c r="K33" s="59" t="s">
        <v>145</v>
      </c>
      <c r="L33" s="76" t="s">
        <v>177</v>
      </c>
      <c r="M33" s="109" t="s">
        <v>269</v>
      </c>
      <c r="N33" s="25" t="s">
        <v>171</v>
      </c>
      <c r="O33" s="110" t="s">
        <v>272</v>
      </c>
      <c r="P33" s="39">
        <v>9000486</v>
      </c>
      <c r="Q33" s="84">
        <f t="shared" si="1"/>
        <v>87.08161764705882</v>
      </c>
      <c r="R33" s="84">
        <f t="shared" si="2"/>
        <v>7.081617647058824</v>
      </c>
      <c r="S33" s="84">
        <v>35</v>
      </c>
      <c r="T33" s="84">
        <v>45</v>
      </c>
      <c r="U33" s="84">
        <f t="shared" si="0"/>
        <v>87.08161764705882</v>
      </c>
      <c r="V33" s="86">
        <v>0.85</v>
      </c>
      <c r="W33" s="39">
        <v>18.33</v>
      </c>
      <c r="X33" s="79" t="s">
        <v>268</v>
      </c>
      <c r="Y33" s="77">
        <v>1</v>
      </c>
      <c r="Z33" s="102" t="s">
        <v>55</v>
      </c>
      <c r="AA33" s="102" t="s">
        <v>213</v>
      </c>
      <c r="AB33" s="96">
        <v>0.4</v>
      </c>
      <c r="AC33" s="38" t="s">
        <v>196</v>
      </c>
      <c r="AD33" s="26" t="s">
        <v>213</v>
      </c>
      <c r="AE33" s="77">
        <v>0.3</v>
      </c>
      <c r="AF33" s="113" t="s">
        <v>197</v>
      </c>
      <c r="AG33" s="114" t="s">
        <v>214</v>
      </c>
      <c r="AH33" s="115">
        <v>0.3</v>
      </c>
      <c r="AI33" s="38"/>
      <c r="AJ33" s="38"/>
      <c r="AK33" s="38"/>
      <c r="AL33" s="114"/>
      <c r="AM33" s="114"/>
      <c r="AN33" s="114"/>
      <c r="AO33" s="38"/>
      <c r="AP33" s="38"/>
      <c r="AQ33" s="38"/>
    </row>
    <row r="34" spans="1:43" s="33" customFormat="1" ht="12.75">
      <c r="A34" s="120" t="s">
        <v>208</v>
      </c>
      <c r="B34" s="120"/>
      <c r="C34" s="120"/>
      <c r="D34" s="120"/>
      <c r="E34" s="120"/>
      <c r="F34" s="120"/>
      <c r="J34" s="75"/>
      <c r="K34" s="70"/>
      <c r="L34" s="71"/>
      <c r="M34" s="97"/>
      <c r="N34" s="72"/>
      <c r="O34" s="97"/>
      <c r="P34" s="85"/>
      <c r="Q34" s="85"/>
      <c r="R34" s="85"/>
      <c r="S34" s="85"/>
      <c r="T34" s="85"/>
      <c r="U34" s="85"/>
      <c r="V34" s="90"/>
      <c r="W34" s="85"/>
      <c r="X34" s="73"/>
      <c r="Z34" s="73"/>
      <c r="AA34" s="73"/>
      <c r="AB34" s="94"/>
      <c r="AC34" s="73"/>
      <c r="AD34" s="73"/>
      <c r="AE34" s="94"/>
      <c r="AF34" s="73"/>
      <c r="AG34" s="73"/>
      <c r="AH34" s="94"/>
      <c r="AI34" s="73"/>
      <c r="AJ34" s="73"/>
      <c r="AK34" s="73"/>
      <c r="AL34" s="73"/>
      <c r="AM34" s="73"/>
      <c r="AN34" s="73"/>
      <c r="AO34" s="73"/>
      <c r="AP34" s="73"/>
      <c r="AQ34" s="73"/>
    </row>
    <row r="35" spans="6:28" ht="12.75">
      <c r="F35" s="4"/>
      <c r="K35" s="70"/>
      <c r="L35" s="71"/>
      <c r="M35" s="98"/>
      <c r="N35" s="72"/>
      <c r="O35" s="98"/>
      <c r="P35" s="85"/>
      <c r="Q35" s="85"/>
      <c r="R35" s="85"/>
      <c r="S35" s="85"/>
      <c r="T35" s="85"/>
      <c r="U35" s="85"/>
      <c r="V35" s="90"/>
      <c r="W35" s="85"/>
      <c r="X35" s="73"/>
      <c r="Y35" s="33"/>
      <c r="Z35" s="74"/>
      <c r="AA35" s="33"/>
      <c r="AB35" s="94"/>
    </row>
    <row r="36" spans="1:5" ht="12.75">
      <c r="A36" s="119" t="s">
        <v>209</v>
      </c>
      <c r="B36" s="119"/>
      <c r="C36" s="119"/>
      <c r="D36" s="119"/>
      <c r="E36" s="119"/>
    </row>
    <row r="37" ht="12.75">
      <c r="Z37" s="4"/>
    </row>
    <row r="39" ht="12.75">
      <c r="AA39" s="37"/>
    </row>
    <row r="40" ht="12.75">
      <c r="AA40" s="37"/>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2011-01-07T13:56:55Z</dcterms:modified>
  <cp:category/>
  <cp:version/>
  <cp:contentType/>
  <cp:contentStatus/>
</cp:coreProperties>
</file>