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90" windowHeight="36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'List1'!$A$1:$AN$16</definedName>
  </definedNames>
  <calcPr fullCalcOnLoad="1"/>
</workbook>
</file>

<file path=xl/sharedStrings.xml><?xml version="1.0" encoding="utf-8"?>
<sst xmlns="http://schemas.openxmlformats.org/spreadsheetml/2006/main" count="139" uniqueCount="99">
  <si>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</si>
  <si>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</si>
  <si>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</si>
  <si>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</si>
  <si>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</si>
  <si>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</si>
  <si>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</si>
  <si>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</si>
  <si>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</si>
  <si>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</si>
  <si>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</si>
  <si>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</si>
  <si>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</si>
  <si>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Kmetijski inštitut Slovenije</t>
  </si>
  <si>
    <t>PCR v realnem času (Kvantitativni PCR)</t>
  </si>
  <si>
    <t>Liofilizator</t>
  </si>
  <si>
    <t>Ultratermostatirane destilacijske kolone</t>
  </si>
  <si>
    <t>Raziskovalni svetlobni mikroskop z opremo</t>
  </si>
  <si>
    <t>P4-0133</t>
  </si>
  <si>
    <t>Mitja Kocjančič, Franc Čuš</t>
  </si>
  <si>
    <t>07906, 21613</t>
  </si>
  <si>
    <t>Oprema je dosegljiva po dogovoru s skrbnikom. Cena se računa po vzorcu in je odvisna od števila in vrste vzorca .</t>
  </si>
  <si>
    <t xml:space="preserve">Equipment is accessible after an agreement with a system administrator. Price is calculated by sample and  depends upon number and type of sample. </t>
  </si>
  <si>
    <t>Vanzo Andreja</t>
  </si>
  <si>
    <t>HPLC-High Pressure Liquid Chromatograph with DAD and RI detectors</t>
  </si>
  <si>
    <r>
      <rPr>
        <sz val="10"/>
        <rFont val="Arial"/>
        <family val="2"/>
      </rPr>
      <t>HPLC-Tekočinski</t>
    </r>
    <r>
      <rPr>
        <sz val="10"/>
        <rFont val="Arial"/>
        <family val="0"/>
      </rPr>
      <t xml:space="preserve"> kromatograf</t>
    </r>
  </si>
  <si>
    <t>HPLC se uporablja za ločbo, identifikacijo in kvantifikacijo spojin.</t>
  </si>
  <si>
    <t xml:space="preserve">HPLC is used to separate, identify and quantify compounds. </t>
  </si>
  <si>
    <t xml:space="preserve">ADCS Automated Distillation System </t>
  </si>
  <si>
    <t>Oprema je namenjena destilaciji oz. ekstrakciji etanola iz vzorcev z visokimi izkoristki in visokim deležem etanola v destilatu. Destilati so namenjeni analizi sestave stabilnih izotopov.</t>
  </si>
  <si>
    <t>Equipment is intended for extraction of ethanol from samples with high extraction rates and high percentages of ethanol within distillate. We analyse composition of stable isotopes in distillates.</t>
  </si>
  <si>
    <t>P4-0072, P4-0133</t>
  </si>
  <si>
    <t>15489                 18981</t>
  </si>
  <si>
    <t>real-time PCR</t>
  </si>
  <si>
    <t xml:space="preserve">Equipment is accessible after an agreement with a system administrator. Price is calculated by working hours. </t>
  </si>
  <si>
    <t>Oprema se uporablja za pomnoževanje iskanih odsekov nukleinskih kislin, količina nastalega produkta se spremlja z detekcijo v vsakem ciklu pomnoževanja.</t>
  </si>
  <si>
    <t>The equipment is used for nucleic acid amplification and detects the amount of amplification product in real time.</t>
  </si>
  <si>
    <t>freeze-dryer</t>
  </si>
  <si>
    <t>Gregor Kozlevčar</t>
  </si>
  <si>
    <t>Oprema je dosegljiva po dogovoru s skrbnikom. Obračuna se število ur uporabe.</t>
  </si>
  <si>
    <t>Oprema se uporablja za sušenje oziroma odstranjevanje vode iz različnih materialov s pomočjo procesa submilacije, pri katerem pri znižani temperaturi (pod -10°C) in vakuumu voda prehaja iz trdne faze direktno v plinasto.</t>
  </si>
  <si>
    <t>The equipment is used for drying of different materials using sublimation proces, during which the water is transited directly from solid to gas.</t>
  </si>
  <si>
    <t xml:space="preserve">P4-0072 </t>
  </si>
  <si>
    <t>Hans-Josef Schroers</t>
  </si>
  <si>
    <t>Fully motorized research microscope with digital microscopy camera, software and computer equipment</t>
  </si>
  <si>
    <t>Oprema je dosegljiva po dogovoru s skrbnikom. Cena se računa po času uporabe in je odvisna od uporabe žernic (HBO ali HAL).</t>
  </si>
  <si>
    <t>Equipment is accessible after an agreement with a system administrator. Price is calculated according to time usage and depends on the bulb (HBO or HAL) used.</t>
  </si>
  <si>
    <t xml:space="preserve">Oprema je namenjena mikrokskopiranju in omogoča povečave do 1600-krat. Omogoča tehinke fazni kontrst, svetlo in temno polje, DIC. Osvetlitev je s halogensko in živosrebrno lučjo (DAPI fluorochrome filterset). </t>
  </si>
  <si>
    <t>The equipment magnifies microscopical structures  to factor 1600. Contrast techniques are bright field, dark field and differential interference. Illumination is by halogen or mercury lamp (DAPI fluorochrome filterset).</t>
  </si>
  <si>
    <t>Tomaž Žnidaršič</t>
  </si>
  <si>
    <t>NIRS analizator</t>
  </si>
  <si>
    <t>Foss NIRSystem 6500, Monochromator</t>
  </si>
  <si>
    <t>Oprema je dosegljiva po dogovoru s skrbnikom. Cena se računa po vzorcu in je odvisna od števila vzorcev.</t>
  </si>
  <si>
    <t xml:space="preserve">Equipment is accessible after an agreement with a system administrator. Price is calculated by sample and  depends upon number of samples. </t>
  </si>
  <si>
    <t>NIR analizator se uporablja za ocenjevanje kemične sestave in hranilne vrednosti rastlinskih in živalskih vzorcev ter v raziskovalne namene.</t>
  </si>
  <si>
    <t>NIR analyser is used for the estimation of chemical composition, nutritive value of plant and animal samples and for research purposes</t>
  </si>
  <si>
    <t>IP-0401</t>
  </si>
  <si>
    <t>Tekočinski kromatograf s tandemskim masno spektrometričnim detektorjem</t>
  </si>
  <si>
    <t>Paket 14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</si>
  <si>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</si>
  <si>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</si>
  <si>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</si>
  <si>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</si>
  <si>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</si>
  <si>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</si>
  <si>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</si>
  <si>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</si>
  <si>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</si>
  <si>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</si>
  <si>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</si>
  <si>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</si>
  <si>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</si>
  <si>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</si>
  <si>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</si>
  <si>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</si>
  <si>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</si>
  <si>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</si>
  <si>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</si>
  <si>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</si>
  <si>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</si>
  <si>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</si>
  <si>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</si>
  <si>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3910-3914</t>
  </si>
  <si>
    <t>Oprema se uporablja za ločbo, identifikacijo in kvantifikacijo organskih spojin.</t>
  </si>
  <si>
    <t xml:space="preserve">The equipment is used to separate, identify and quantify organic compounds. </t>
  </si>
  <si>
    <t>P4-0072</t>
  </si>
  <si>
    <t>Ime odgovornega računovodje: _ Meta Čufar__________________________________________</t>
  </si>
  <si>
    <t>Ime zakonitega zastopnika/pooblaščene osebe raziskovalne organizacije: __ dr. Andrej Simončič______________________________________</t>
  </si>
  <si>
    <t>Matej Stopar</t>
  </si>
  <si>
    <t>Vladimir Meglič</t>
  </si>
  <si>
    <t>Irena Mavrič Pleško, Katarina Rudolf Pulih</t>
  </si>
  <si>
    <t>Strokovne naloge, GSO</t>
  </si>
  <si>
    <t>drugi uporabniki</t>
  </si>
  <si>
    <t>http://www.kis.si/pls/kis/!kis.web?m=219&amp;j=SI</t>
  </si>
  <si>
    <t>Špela Velikonja Bolta, Lucija Janeš</t>
  </si>
  <si>
    <t>14548    31031</t>
  </si>
  <si>
    <t>Cena za uporabo raziskovalne opreme            (v EUR/ uro)</t>
  </si>
  <si>
    <t>Struktura lastne cene za uporabo raziskovalne opreme  (v EUR/uro)</t>
  </si>
  <si>
    <t>MESEČNO POROČILO - DECEMBER 2010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</si>
</sst>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16" borderId="10" xfId="0" applyFill="1" applyBorder="1" applyAlignment="1">
      <alignment wrapText="1"/>
    </xf>
    <xf numFmtId="0" fontId="4" fillId="16" borderId="10" xfId="0" applyFont="1" applyFill="1" applyBorder="1" applyAlignment="1">
      <alignment/>
    </xf>
    <xf numFmtId="0" fontId="0" fillId="16" borderId="15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16" borderId="19" xfId="0" applyFont="1" applyFill="1" applyBorder="1" applyAlignment="1">
      <alignment/>
    </xf>
    <xf numFmtId="0" fontId="8" fillId="16" borderId="20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2" fillId="16" borderId="22" xfId="0" applyFont="1" applyFill="1" applyBorder="1" applyAlignment="1">
      <alignment/>
    </xf>
    <xf numFmtId="0" fontId="0" fillId="16" borderId="22" xfId="0" applyFill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23" xfId="0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wrapText="1"/>
    </xf>
    <xf numFmtId="0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showGridLines="0" tabSelected="1" zoomScale="75" zoomScaleNormal="75" zoomScaleSheetLayoutView="75" zoomScalePageLayoutView="0" workbookViewId="0" topLeftCell="A1">
      <pane xSplit="7" ySplit="4" topLeftCell="K11" activePane="bottomRight" state="frozen"/>
      <selection pane="topLeft" activeCell="A1" sqref="A1"/>
      <selection pane="topRight" activeCell="H1" sqref="H1"/>
      <selection pane="bottomLeft" activeCell="A5" sqref="A5"/>
      <selection pane="bottomRight"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3.57421875" style="0" customWidth="1"/>
    <col min="10" max="10" width="11.28125" style="0" customWidth="1"/>
    <col min="12" max="12" width="22.421875" style="0" customWidth="1"/>
    <col min="13" max="13" width="24.28125" style="0" customWidth="1"/>
    <col min="14" max="14" width="23.00390625" style="0" customWidth="1"/>
    <col min="15" max="15" width="23.57421875" style="0" customWidth="1"/>
    <col min="16" max="16" width="13.00390625" style="0" customWidth="1"/>
    <col min="17" max="17" width="15.421875" style="0" customWidth="1"/>
    <col min="18" max="18" width="13.140625" style="0" customWidth="1"/>
    <col min="19" max="19" width="11.28125" style="0" customWidth="1"/>
    <col min="24" max="24" width="16.7109375" style="0" customWidth="1"/>
    <col min="25" max="25" width="11.00390625" style="0" customWidth="1"/>
    <col min="26" max="26" width="11.421875" style="0" customWidth="1"/>
    <col min="27" max="27" width="11.00390625" style="0" customWidth="1"/>
    <col min="29" max="29" width="13.28125" style="0" customWidth="1"/>
    <col min="30" max="30" width="10.8515625" style="0" customWidth="1"/>
    <col min="32" max="32" width="11.28125" style="0" customWidth="1"/>
    <col min="33" max="33" width="11.00390625" style="0" customWidth="1"/>
    <col min="35" max="35" width="11.421875" style="0" customWidth="1"/>
    <col min="36" max="36" width="10.421875" style="0" customWidth="1"/>
    <col min="39" max="39" width="11.421875" style="0" customWidth="1"/>
  </cols>
  <sheetData>
    <row r="1" spans="1:15" ht="31.5" customHeight="1">
      <c r="A1" s="75" t="s">
        <v>59</v>
      </c>
      <c r="B1" s="76"/>
      <c r="C1" s="76"/>
      <c r="D1" s="76"/>
      <c r="E1" s="76"/>
      <c r="F1" s="76"/>
      <c r="G1" s="76"/>
      <c r="H1" s="25"/>
      <c r="I1" s="25"/>
      <c r="J1" s="25"/>
      <c r="K1" s="26"/>
      <c r="L1" s="25"/>
      <c r="M1" s="25"/>
      <c r="N1" s="25"/>
      <c r="O1" s="25"/>
    </row>
    <row r="2" spans="1:15" ht="18.75" thickBot="1">
      <c r="A2" s="27"/>
      <c r="B2" s="27"/>
      <c r="C2" s="27"/>
      <c r="D2" s="27"/>
      <c r="E2" s="27"/>
      <c r="F2" s="28"/>
      <c r="G2" s="25"/>
      <c r="H2" s="25"/>
      <c r="I2" s="25"/>
      <c r="J2" s="25"/>
      <c r="K2" s="26"/>
      <c r="L2" s="25"/>
      <c r="M2" s="25"/>
      <c r="N2" s="25"/>
      <c r="O2" s="25"/>
    </row>
    <row r="3" spans="1:40" ht="81.75" customHeight="1">
      <c r="A3" s="29" t="s">
        <v>60</v>
      </c>
      <c r="B3" s="30" t="s">
        <v>0</v>
      </c>
      <c r="C3" s="6" t="s">
        <v>1</v>
      </c>
      <c r="D3" s="31" t="s">
        <v>61</v>
      </c>
      <c r="E3" s="31" t="s">
        <v>2</v>
      </c>
      <c r="F3" s="31" t="s">
        <v>3</v>
      </c>
      <c r="G3" s="31" t="s">
        <v>4</v>
      </c>
      <c r="H3" s="31" t="s">
        <v>12</v>
      </c>
      <c r="I3" s="31" t="s">
        <v>5</v>
      </c>
      <c r="J3" s="32" t="s">
        <v>6</v>
      </c>
      <c r="K3" s="33" t="s">
        <v>62</v>
      </c>
      <c r="L3" s="31" t="s">
        <v>63</v>
      </c>
      <c r="M3" s="31" t="s">
        <v>64</v>
      </c>
      <c r="N3" s="31" t="s">
        <v>7</v>
      </c>
      <c r="O3" s="31" t="s">
        <v>65</v>
      </c>
      <c r="P3" s="45" t="s">
        <v>66</v>
      </c>
      <c r="Q3" s="46" t="s">
        <v>96</v>
      </c>
      <c r="R3" s="77" t="s">
        <v>97</v>
      </c>
      <c r="S3" s="78"/>
      <c r="T3" s="78"/>
      <c r="U3" s="79"/>
      <c r="V3" s="47" t="s">
        <v>67</v>
      </c>
      <c r="W3" s="47" t="s">
        <v>68</v>
      </c>
      <c r="X3" s="48" t="s">
        <v>69</v>
      </c>
      <c r="Y3" s="49" t="s">
        <v>98</v>
      </c>
      <c r="Z3" s="50"/>
      <c r="AA3" s="50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</row>
    <row r="4" spans="1:40" ht="93.75" customHeight="1" thickBot="1">
      <c r="A4" s="34"/>
      <c r="B4" s="35"/>
      <c r="C4" s="36"/>
      <c r="D4" s="37"/>
      <c r="E4" s="37"/>
      <c r="F4" s="37"/>
      <c r="G4" s="37"/>
      <c r="H4" s="37"/>
      <c r="I4" s="37"/>
      <c r="J4" s="38"/>
      <c r="K4" s="39"/>
      <c r="L4" s="37"/>
      <c r="M4" s="37"/>
      <c r="N4" s="37"/>
      <c r="O4" s="37"/>
      <c r="P4" s="57"/>
      <c r="Q4" s="57"/>
      <c r="R4" s="58" t="s">
        <v>70</v>
      </c>
      <c r="S4" s="58" t="s">
        <v>71</v>
      </c>
      <c r="T4" s="58" t="s">
        <v>72</v>
      </c>
      <c r="U4" s="58" t="s">
        <v>73</v>
      </c>
      <c r="V4" s="59"/>
      <c r="W4" s="59"/>
      <c r="X4" s="60"/>
      <c r="Y4" s="61" t="s">
        <v>74</v>
      </c>
      <c r="Z4" s="62" t="s">
        <v>75</v>
      </c>
      <c r="AA4" s="62" t="s">
        <v>76</v>
      </c>
      <c r="AB4" s="62" t="s">
        <v>77</v>
      </c>
      <c r="AC4" s="63" t="s">
        <v>78</v>
      </c>
      <c r="AD4" s="58" t="s">
        <v>76</v>
      </c>
      <c r="AE4" s="58" t="s">
        <v>77</v>
      </c>
      <c r="AF4" s="62" t="s">
        <v>79</v>
      </c>
      <c r="AG4" s="62" t="s">
        <v>76</v>
      </c>
      <c r="AH4" s="62" t="s">
        <v>77</v>
      </c>
      <c r="AI4" s="58" t="s">
        <v>80</v>
      </c>
      <c r="AJ4" s="58" t="s">
        <v>76</v>
      </c>
      <c r="AK4" s="58" t="s">
        <v>77</v>
      </c>
      <c r="AL4" s="62" t="s">
        <v>81</v>
      </c>
      <c r="AM4" s="62" t="s">
        <v>76</v>
      </c>
      <c r="AN4" s="64" t="s">
        <v>77</v>
      </c>
    </row>
    <row r="5" spans="1:40" s="5" customFormat="1" ht="78" customHeight="1">
      <c r="A5" s="7" t="s">
        <v>13</v>
      </c>
      <c r="B5" s="3">
        <v>401</v>
      </c>
      <c r="C5" s="8">
        <v>10</v>
      </c>
      <c r="D5" s="1" t="s">
        <v>18</v>
      </c>
      <c r="E5" s="4" t="s">
        <v>23</v>
      </c>
      <c r="F5" s="9">
        <v>21399</v>
      </c>
      <c r="G5" s="16" t="s">
        <v>25</v>
      </c>
      <c r="H5" s="1">
        <v>2003</v>
      </c>
      <c r="I5" s="16" t="s">
        <v>24</v>
      </c>
      <c r="J5" s="2">
        <v>86379.57</v>
      </c>
      <c r="K5" s="3" t="s">
        <v>8</v>
      </c>
      <c r="L5" s="16" t="s">
        <v>21</v>
      </c>
      <c r="M5" s="16" t="s">
        <v>22</v>
      </c>
      <c r="N5" s="16" t="s">
        <v>26</v>
      </c>
      <c r="O5" s="16" t="s">
        <v>27</v>
      </c>
      <c r="P5" s="53">
        <v>2817</v>
      </c>
      <c r="Q5" s="53">
        <v>36.8</v>
      </c>
      <c r="R5" s="53">
        <v>0</v>
      </c>
      <c r="S5" s="53">
        <f>T5*1.3</f>
        <v>20.8</v>
      </c>
      <c r="T5" s="53">
        <v>16</v>
      </c>
      <c r="U5" s="53">
        <f>S5+T5</f>
        <v>36.8</v>
      </c>
      <c r="V5" s="53">
        <v>90</v>
      </c>
      <c r="W5" s="53">
        <v>100</v>
      </c>
      <c r="X5" s="53"/>
      <c r="Y5" s="53">
        <v>90</v>
      </c>
      <c r="Z5" s="54" t="s">
        <v>18</v>
      </c>
      <c r="AA5" s="55" t="s">
        <v>88</v>
      </c>
      <c r="AB5" s="55">
        <v>90</v>
      </c>
      <c r="AC5" s="56"/>
      <c r="AD5" s="53"/>
      <c r="AE5" s="53"/>
      <c r="AF5" s="54"/>
      <c r="AG5" s="55"/>
      <c r="AH5" s="55"/>
      <c r="AI5" s="56"/>
      <c r="AJ5" s="53"/>
      <c r="AK5" s="53"/>
      <c r="AL5" s="55"/>
      <c r="AM5" s="55"/>
      <c r="AN5" s="55"/>
    </row>
    <row r="6" spans="1:40" s="5" customFormat="1" ht="89.25">
      <c r="A6" s="7" t="s">
        <v>13</v>
      </c>
      <c r="B6" s="3">
        <v>401</v>
      </c>
      <c r="C6" s="8">
        <v>9</v>
      </c>
      <c r="D6" s="1" t="s">
        <v>31</v>
      </c>
      <c r="E6" s="4" t="s">
        <v>90</v>
      </c>
      <c r="F6" s="9" t="s">
        <v>32</v>
      </c>
      <c r="G6" s="1" t="s">
        <v>14</v>
      </c>
      <c r="H6" s="1">
        <v>2005</v>
      </c>
      <c r="I6" s="1" t="s">
        <v>33</v>
      </c>
      <c r="J6" s="2">
        <v>62593.89</v>
      </c>
      <c r="K6" s="3" t="s">
        <v>10</v>
      </c>
      <c r="L6" s="1" t="s">
        <v>39</v>
      </c>
      <c r="M6" s="1" t="s">
        <v>34</v>
      </c>
      <c r="N6" s="1" t="s">
        <v>35</v>
      </c>
      <c r="O6" s="1" t="s">
        <v>36</v>
      </c>
      <c r="P6" s="1">
        <v>3079</v>
      </c>
      <c r="Q6" s="1">
        <f>+U6</f>
        <v>50.33</v>
      </c>
      <c r="R6" s="1">
        <v>1.53</v>
      </c>
      <c r="S6" s="1">
        <v>20.8</v>
      </c>
      <c r="T6" s="1">
        <v>28</v>
      </c>
      <c r="U6" s="53">
        <f aca="true" t="shared" si="0" ref="U6:U11">R6+S6+T6</f>
        <v>50.33</v>
      </c>
      <c r="V6" s="1">
        <v>80</v>
      </c>
      <c r="W6" s="1">
        <v>100</v>
      </c>
      <c r="X6" s="1"/>
      <c r="Y6" s="1">
        <v>65</v>
      </c>
      <c r="Z6" s="42" t="s">
        <v>18</v>
      </c>
      <c r="AA6" s="42" t="s">
        <v>88</v>
      </c>
      <c r="AB6" s="42">
        <v>53.8</v>
      </c>
      <c r="AC6" s="1"/>
      <c r="AD6" s="1"/>
      <c r="AE6" s="1"/>
      <c r="AF6" s="42" t="s">
        <v>91</v>
      </c>
      <c r="AG6" s="42" t="s">
        <v>92</v>
      </c>
      <c r="AH6" s="42">
        <v>11.2</v>
      </c>
      <c r="AI6" s="1"/>
      <c r="AJ6" s="1"/>
      <c r="AK6" s="1"/>
      <c r="AL6" s="42"/>
      <c r="AM6" s="42"/>
      <c r="AN6" s="42"/>
    </row>
    <row r="7" spans="1:40" s="5" customFormat="1" ht="128.25">
      <c r="A7" s="7" t="s">
        <v>13</v>
      </c>
      <c r="B7" s="3">
        <v>401</v>
      </c>
      <c r="C7" s="8">
        <v>9</v>
      </c>
      <c r="D7" s="1" t="s">
        <v>31</v>
      </c>
      <c r="E7" s="4" t="s">
        <v>38</v>
      </c>
      <c r="F7" s="9">
        <v>21630</v>
      </c>
      <c r="G7" s="1" t="s">
        <v>15</v>
      </c>
      <c r="H7" s="1">
        <v>2002</v>
      </c>
      <c r="I7" s="1" t="s">
        <v>37</v>
      </c>
      <c r="J7" s="2">
        <v>54248.04</v>
      </c>
      <c r="K7" s="3" t="s">
        <v>8</v>
      </c>
      <c r="L7" s="1" t="s">
        <v>39</v>
      </c>
      <c r="M7" s="1" t="s">
        <v>34</v>
      </c>
      <c r="N7" s="1" t="s">
        <v>40</v>
      </c>
      <c r="O7" s="1" t="s">
        <v>41</v>
      </c>
      <c r="P7" s="1">
        <v>2747</v>
      </c>
      <c r="Q7" s="1">
        <v>36.8</v>
      </c>
      <c r="R7" s="1">
        <v>0</v>
      </c>
      <c r="S7" s="1">
        <v>20.8</v>
      </c>
      <c r="T7" s="1">
        <v>16</v>
      </c>
      <c r="U7" s="53">
        <f t="shared" si="0"/>
        <v>36.8</v>
      </c>
      <c r="V7" s="1">
        <v>90</v>
      </c>
      <c r="W7" s="1">
        <v>100</v>
      </c>
      <c r="X7" s="1"/>
      <c r="Y7" s="1">
        <v>60</v>
      </c>
      <c r="Z7" s="54" t="s">
        <v>18</v>
      </c>
      <c r="AA7" s="55" t="s">
        <v>88</v>
      </c>
      <c r="AB7" s="42">
        <v>60</v>
      </c>
      <c r="AC7" s="23"/>
      <c r="AD7" s="1"/>
      <c r="AE7" s="1"/>
      <c r="AF7" s="43"/>
      <c r="AG7" s="42"/>
      <c r="AH7" s="42"/>
      <c r="AI7" s="1"/>
      <c r="AJ7" s="1"/>
      <c r="AK7" s="1"/>
      <c r="AL7" s="42"/>
      <c r="AM7" s="42"/>
      <c r="AN7" s="42"/>
    </row>
    <row r="8" spans="1:40" s="5" customFormat="1" ht="89.25">
      <c r="A8" s="7" t="s">
        <v>13</v>
      </c>
      <c r="B8" s="3">
        <v>401</v>
      </c>
      <c r="C8" s="8">
        <v>8</v>
      </c>
      <c r="D8" s="1" t="s">
        <v>18</v>
      </c>
      <c r="E8" s="4" t="s">
        <v>49</v>
      </c>
      <c r="F8" s="9">
        <v>22606</v>
      </c>
      <c r="G8" s="1" t="s">
        <v>50</v>
      </c>
      <c r="H8" s="1">
        <v>2001</v>
      </c>
      <c r="I8" s="1" t="s">
        <v>51</v>
      </c>
      <c r="J8" s="2">
        <v>67810.05</v>
      </c>
      <c r="K8" s="3" t="s">
        <v>9</v>
      </c>
      <c r="L8" s="16" t="s">
        <v>52</v>
      </c>
      <c r="M8" s="16" t="s">
        <v>53</v>
      </c>
      <c r="N8" s="1" t="s">
        <v>54</v>
      </c>
      <c r="O8" s="1" t="s">
        <v>55</v>
      </c>
      <c r="P8" s="1">
        <v>2621</v>
      </c>
      <c r="Q8" s="1">
        <v>36.8</v>
      </c>
      <c r="R8" s="1">
        <v>0</v>
      </c>
      <c r="S8" s="1">
        <v>20.8</v>
      </c>
      <c r="T8" s="1">
        <v>16</v>
      </c>
      <c r="U8" s="53">
        <f t="shared" si="0"/>
        <v>36.8</v>
      </c>
      <c r="V8" s="1">
        <v>90</v>
      </c>
      <c r="W8" s="1">
        <v>100</v>
      </c>
      <c r="X8" s="1"/>
      <c r="Y8" s="1">
        <v>90</v>
      </c>
      <c r="Z8" s="42" t="s">
        <v>18</v>
      </c>
      <c r="AA8" s="42" t="s">
        <v>88</v>
      </c>
      <c r="AB8" s="42">
        <v>45</v>
      </c>
      <c r="AC8" s="1" t="s">
        <v>85</v>
      </c>
      <c r="AD8" s="1" t="s">
        <v>89</v>
      </c>
      <c r="AE8" s="1">
        <v>45</v>
      </c>
      <c r="AF8" s="42"/>
      <c r="AG8" s="42"/>
      <c r="AH8" s="42"/>
      <c r="AI8" s="22"/>
      <c r="AJ8" s="1"/>
      <c r="AK8" s="1"/>
      <c r="AL8" s="42"/>
      <c r="AM8" s="42"/>
      <c r="AN8" s="42"/>
    </row>
    <row r="9" spans="1:40" s="5" customFormat="1" ht="117" customHeight="1">
      <c r="A9" s="7" t="s">
        <v>13</v>
      </c>
      <c r="B9" s="3">
        <v>401</v>
      </c>
      <c r="C9" s="8">
        <v>10</v>
      </c>
      <c r="D9" s="1" t="s">
        <v>18</v>
      </c>
      <c r="E9" s="4" t="s">
        <v>19</v>
      </c>
      <c r="F9" s="9" t="s">
        <v>20</v>
      </c>
      <c r="G9" s="1" t="s">
        <v>16</v>
      </c>
      <c r="H9" s="17">
        <v>2001</v>
      </c>
      <c r="I9" s="1" t="s">
        <v>28</v>
      </c>
      <c r="J9" s="2">
        <v>57547.25</v>
      </c>
      <c r="K9" s="3" t="s">
        <v>9</v>
      </c>
      <c r="L9" s="16" t="s">
        <v>21</v>
      </c>
      <c r="M9" s="16" t="s">
        <v>22</v>
      </c>
      <c r="N9" s="1" t="s">
        <v>29</v>
      </c>
      <c r="O9" s="1" t="s">
        <v>30</v>
      </c>
      <c r="P9" s="1">
        <v>2638</v>
      </c>
      <c r="Q9" s="1">
        <v>36.8</v>
      </c>
      <c r="R9" s="1">
        <v>0</v>
      </c>
      <c r="S9" s="1">
        <v>20.8</v>
      </c>
      <c r="T9" s="1">
        <v>16</v>
      </c>
      <c r="U9" s="53">
        <f t="shared" si="0"/>
        <v>36.8</v>
      </c>
      <c r="V9" s="1">
        <v>90</v>
      </c>
      <c r="W9" s="1">
        <v>100</v>
      </c>
      <c r="X9" s="1"/>
      <c r="Y9" s="1">
        <v>90</v>
      </c>
      <c r="Z9" s="42" t="s">
        <v>18</v>
      </c>
      <c r="AA9" s="42" t="s">
        <v>88</v>
      </c>
      <c r="AB9" s="42">
        <v>90</v>
      </c>
      <c r="AC9" s="1"/>
      <c r="AD9" s="1"/>
      <c r="AE9" s="1"/>
      <c r="AF9" s="42"/>
      <c r="AG9" s="42"/>
      <c r="AH9" s="42"/>
      <c r="AI9" s="1"/>
      <c r="AJ9" s="1"/>
      <c r="AK9" s="1"/>
      <c r="AL9" s="42"/>
      <c r="AM9" s="42"/>
      <c r="AN9" s="42"/>
    </row>
    <row r="10" spans="1:40" s="5" customFormat="1" ht="114.75">
      <c r="A10" s="10" t="s">
        <v>13</v>
      </c>
      <c r="B10" s="11">
        <v>401</v>
      </c>
      <c r="C10" s="12">
        <v>9</v>
      </c>
      <c r="D10" s="18" t="s">
        <v>42</v>
      </c>
      <c r="E10" s="10" t="s">
        <v>43</v>
      </c>
      <c r="F10" s="19">
        <v>24580</v>
      </c>
      <c r="G10" s="10" t="s">
        <v>17</v>
      </c>
      <c r="H10" s="10">
        <v>2007</v>
      </c>
      <c r="I10" s="13" t="s">
        <v>44</v>
      </c>
      <c r="J10" s="14">
        <v>63988</v>
      </c>
      <c r="K10" s="15" t="s">
        <v>11</v>
      </c>
      <c r="L10" s="20" t="s">
        <v>45</v>
      </c>
      <c r="M10" s="21" t="s">
        <v>46</v>
      </c>
      <c r="N10" s="16" t="s">
        <v>47</v>
      </c>
      <c r="O10" s="16" t="s">
        <v>48</v>
      </c>
      <c r="P10" s="1">
        <v>3530</v>
      </c>
      <c r="Q10" s="1">
        <v>40.56</v>
      </c>
      <c r="R10" s="1">
        <v>3.76</v>
      </c>
      <c r="S10" s="1">
        <v>20.8</v>
      </c>
      <c r="T10" s="1">
        <v>16</v>
      </c>
      <c r="U10" s="53">
        <f t="shared" si="0"/>
        <v>40.56</v>
      </c>
      <c r="V10" s="1">
        <v>70</v>
      </c>
      <c r="W10" s="1">
        <v>46.67</v>
      </c>
      <c r="X10" s="1"/>
      <c r="Y10" s="1">
        <v>60</v>
      </c>
      <c r="Z10" s="42" t="s">
        <v>18</v>
      </c>
      <c r="AA10" s="42" t="s">
        <v>88</v>
      </c>
      <c r="AB10" s="42">
        <v>30</v>
      </c>
      <c r="AC10" s="1" t="s">
        <v>85</v>
      </c>
      <c r="AD10" s="1" t="s">
        <v>89</v>
      </c>
      <c r="AE10" s="1">
        <v>30</v>
      </c>
      <c r="AF10" s="42"/>
      <c r="AG10" s="42"/>
      <c r="AH10" s="42"/>
      <c r="AI10" s="1"/>
      <c r="AJ10" s="1"/>
      <c r="AK10" s="1"/>
      <c r="AL10" s="42"/>
      <c r="AM10" s="42"/>
      <c r="AN10" s="42"/>
    </row>
    <row r="11" spans="1:40" ht="77.25" thickBot="1">
      <c r="A11" s="66" t="s">
        <v>13</v>
      </c>
      <c r="B11" s="67">
        <v>401</v>
      </c>
      <c r="C11" s="67"/>
      <c r="D11" s="68" t="s">
        <v>56</v>
      </c>
      <c r="E11" s="4" t="s">
        <v>94</v>
      </c>
      <c r="F11" s="74" t="s">
        <v>95</v>
      </c>
      <c r="G11" s="66" t="s">
        <v>57</v>
      </c>
      <c r="H11" s="68">
        <v>2010</v>
      </c>
      <c r="I11" s="69"/>
      <c r="J11" s="70">
        <v>441000</v>
      </c>
      <c r="K11" s="71" t="s">
        <v>58</v>
      </c>
      <c r="L11" s="72" t="s">
        <v>21</v>
      </c>
      <c r="M11" s="72" t="s">
        <v>22</v>
      </c>
      <c r="N11" s="16" t="s">
        <v>83</v>
      </c>
      <c r="O11" s="16" t="s">
        <v>84</v>
      </c>
      <c r="P11" s="65" t="s">
        <v>82</v>
      </c>
      <c r="Q11" s="41">
        <f>+U11</f>
        <v>77.93</v>
      </c>
      <c r="R11" s="41">
        <v>31.13</v>
      </c>
      <c r="S11" s="41">
        <f>20.8+10</f>
        <v>30.8</v>
      </c>
      <c r="T11" s="41">
        <v>16</v>
      </c>
      <c r="U11" s="41">
        <f t="shared" si="0"/>
        <v>77.93</v>
      </c>
      <c r="V11" s="41">
        <v>90</v>
      </c>
      <c r="W11" s="41">
        <v>13.14</v>
      </c>
      <c r="X11" s="73" t="s">
        <v>93</v>
      </c>
      <c r="Y11" s="41">
        <v>90</v>
      </c>
      <c r="Z11" s="44" t="s">
        <v>18</v>
      </c>
      <c r="AA11" s="44" t="s">
        <v>88</v>
      </c>
      <c r="AB11" s="44">
        <v>90</v>
      </c>
      <c r="AC11" s="41"/>
      <c r="AD11" s="41"/>
      <c r="AE11" s="41"/>
      <c r="AF11" s="44"/>
      <c r="AG11" s="44"/>
      <c r="AH11" s="44"/>
      <c r="AI11" s="41"/>
      <c r="AJ11" s="41"/>
      <c r="AK11" s="41"/>
      <c r="AL11" s="44"/>
      <c r="AM11" s="44"/>
      <c r="AN11" s="44"/>
    </row>
    <row r="12" spans="6:11" ht="12.75">
      <c r="F12" s="24"/>
      <c r="K12" s="40"/>
    </row>
    <row r="13" spans="6:11" ht="12.75">
      <c r="F13" s="24"/>
      <c r="K13" s="40"/>
    </row>
    <row r="14" spans="1:15" ht="12.75">
      <c r="A14" s="76" t="s">
        <v>86</v>
      </c>
      <c r="B14" s="76"/>
      <c r="C14" s="76"/>
      <c r="D14" s="76"/>
      <c r="E14" s="76"/>
      <c r="F14" s="76"/>
      <c r="K14" s="80" t="s">
        <v>87</v>
      </c>
      <c r="L14" s="76"/>
      <c r="M14" s="76"/>
      <c r="N14" s="76"/>
      <c r="O14" s="76"/>
    </row>
    <row r="15" spans="6:11" ht="12.75">
      <c r="F15" s="24"/>
      <c r="K15" s="40"/>
    </row>
  </sheetData>
  <sheetProtection/>
  <mergeCells count="4">
    <mergeCell ref="A1:G1"/>
    <mergeCell ref="R3:U3"/>
    <mergeCell ref="A14:F14"/>
    <mergeCell ref="K14:O14"/>
  </mergeCells>
  <printOptions/>
  <pageMargins left="0.75" right="0.75" top="1" bottom="1" header="0" footer="0"/>
  <pageSetup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Vanzo</dc:creator>
  <cp:keywords/>
  <dc:description/>
  <cp:lastModifiedBy>Mitja Tomažič</cp:lastModifiedBy>
  <cp:lastPrinted>2009-11-11T12:07:28Z</cp:lastPrinted>
  <dcterms:created xsi:type="dcterms:W3CDTF">2009-06-15T12:06:31Z</dcterms:created>
  <dcterms:modified xsi:type="dcterms:W3CDTF">2011-01-20T14:09:54Z</dcterms:modified>
  <cp:category/>
  <cp:version/>
  <cp:contentType/>
  <cp:contentStatus/>
</cp:coreProperties>
</file>