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35" windowWidth="19320" windowHeight="14505" activeTab="0"/>
  </bookViews>
  <sheets>
    <sheet name="List1" sheetId="1" r:id="rId1"/>
    <sheet name="List2" sheetId="2" r:id="rId2"/>
    <sheet name="List3" sheetId="3" r:id="rId3"/>
  </sheets>
  <definedNames>
    <definedName name="_xlnm.Print_Area" localSheetId="0">'List1'!$A$1:$AN$61</definedName>
  </definedNames>
  <calcPr fullCalcOnLoad="1"/>
</workbook>
</file>

<file path=xl/sharedStrings.xml><?xml version="1.0" encoding="utf-8"?>
<sst xmlns="http://schemas.openxmlformats.org/spreadsheetml/2006/main" count="717" uniqueCount="463">
  <si>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</si>
  <si>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</si>
  <si>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J4-2022</t>
  </si>
  <si>
    <t>Oprema za študij izražanja genov. Sklop 1. - Oprema za kvantitaivni PCR in post PCR analizo</t>
  </si>
  <si>
    <t>Real-time PCR system 7500, with PC tower</t>
  </si>
  <si>
    <t>Oprema za študij izražanja genov. Sklop 2.- Oprema za vakumsko koncentriranje vzorcev</t>
  </si>
  <si>
    <t>Vacuum SpeedVac 
Concentrator</t>
  </si>
  <si>
    <t>Oprema omogoča proučevanje izražanje genov, pa tudi alelno diskriminacijo enonukleotidnih polimorfizmov (SNP).</t>
  </si>
  <si>
    <t>Oprema omogoča pripravo vzorcev za kvantitativni RT-PCR analizo ter pripravo vzorcev proteinov in lipidov</t>
  </si>
  <si>
    <t xml:space="preserve"> can be used for concentration  of samples for RT-PCR analysis as well as samples of proteins and lipids</t>
  </si>
  <si>
    <t>Sistem za visokotlačno tekočinsko kromatografijo</t>
  </si>
  <si>
    <t>HPLC System</t>
  </si>
  <si>
    <t>Medicinska fakulteta, Inštitut za Biologijo celice</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</si>
  <si>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</si>
  <si>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</si>
  <si>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</si>
  <si>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</si>
  <si>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</si>
  <si>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</si>
  <si>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</si>
  <si>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http://lnmcp.mf.uni-lj.si/Neuroendo/Oprema.html</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</si>
  <si>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</si>
  <si>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</si>
  <si>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</si>
  <si>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</si>
  <si>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</si>
  <si>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Biosafety cabinet (BSL 3) - glowbox</t>
  </si>
  <si>
    <t>Oprema dostopna po dogovoru - potrebno znanje dela z visoko nevarnimi MO</t>
  </si>
  <si>
    <t>Service offered only highly qualified lab. personnel</t>
  </si>
  <si>
    <t>http://biofiz.mf.uni-lj.si/raziskovanje/raziskovanje.html</t>
  </si>
  <si>
    <t>J4-2022,</t>
  </si>
  <si>
    <t>P1-170-35</t>
  </si>
  <si>
    <t>Izolator se uporablja za delo z mikroorganizmi, ki sodijo v 3. in 4. stopnjo biološke nevarnosti</t>
  </si>
  <si>
    <t xml:space="preserve">Biosafety cabinet (BSL 3) -glowbox is used when work with pathogens of BSL-3 level are performed. </t>
  </si>
  <si>
    <t>P3-0083</t>
  </si>
  <si>
    <t>2004, 2005</t>
  </si>
  <si>
    <t>System for detection, analysis and decontamination of highly pathogenic microorganisms</t>
  </si>
  <si>
    <t>Oprema dostopna po dogovoru - potrebno znanje dela z nevarnimi MO</t>
  </si>
  <si>
    <t>Pomnoževalnik DNK, LightCycler 2.0 – pomnoževanje NK</t>
  </si>
  <si>
    <t>LightCycler 2.0 – Nucleic acid amplification</t>
  </si>
  <si>
    <t>Pretočni citometer</t>
  </si>
  <si>
    <t>Flow cytometer</t>
  </si>
  <si>
    <t>Oprema dostopna po dogovoru - potrebno znanje dela z računalniki.</t>
  </si>
  <si>
    <t>Service offered only experienced personnel familiar with use of computers.</t>
  </si>
  <si>
    <t>Alojz Ihan</t>
  </si>
  <si>
    <t>P3 310</t>
  </si>
  <si>
    <t>2002,
2004</t>
  </si>
  <si>
    <t>Marko Kreft</t>
  </si>
  <si>
    <t>2006,
2007</t>
  </si>
  <si>
    <t>Fluorescence microscope w/ cooled CCD B/W camera, Nikon Diaphot 200</t>
  </si>
  <si>
    <t>po individualnem dogovoru</t>
  </si>
  <si>
    <t>use of equipment by individual agreement</t>
  </si>
  <si>
    <t>Optical tweezers</t>
  </si>
  <si>
    <t>brezkontaktna manipulacija (IR laser, 1064 nm) dielektričnih delcev v vidnem polju mikroskopa</t>
  </si>
  <si>
    <t>Ime odgovornega računovodje: Klara Purkat</t>
  </si>
  <si>
    <t>Ime zakonitega zastopnika/pooblaščene osebe raziskovalne organizacije: Dekan  prof.dr. Dušan Šuput, dr.med_______________________________________</t>
  </si>
  <si>
    <t>contactless manipulation (IR laser, 1064 nm) of dielectric particles within the microscope field of view</t>
  </si>
  <si>
    <t>Research equipment for cell engineering</t>
  </si>
  <si>
    <t>Equipment for multichannel dynamic microscopy imaging</t>
  </si>
  <si>
    <t>Radovan Komel, Damjana Rozman</t>
  </si>
  <si>
    <t>6135,       6013</t>
  </si>
  <si>
    <t>Equipment for preparing and analysing bio-chips</t>
  </si>
  <si>
    <t xml:space="preserve">Nanomehano-optična mikroskopija za biomedicino </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</si>
  <si>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</si>
  <si>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90 €/uro</t>
  </si>
  <si>
    <t>15,79EUR/URO</t>
  </si>
  <si>
    <t>1,4 EUR/URO</t>
  </si>
  <si>
    <t>14,39EUR/URO</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</si>
  <si>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</si>
  <si>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Damjana Rozman</t>
  </si>
  <si>
    <t xml:space="preserve">Equipment for preparing and analysing bio-chips </t>
  </si>
  <si>
    <t>Radovan Komel,    Damjana Rozman</t>
  </si>
  <si>
    <t>Highperformanced integrated system; sequencer</t>
  </si>
  <si>
    <t>Namizni sekvenator nove generacije; pomoč pri metagenomskih študijah, sekvenciranje amplikonov, sekvenciranje "de novo", sekvenciranje tarčnih odsekov z metodo "Sequence capture"</t>
  </si>
  <si>
    <t>MESEČNO POROČILO - APRIL 2012</t>
  </si>
  <si>
    <t>Tatjana Avšič-Županc</t>
  </si>
  <si>
    <t>Nina Gunde-Cimerman</t>
  </si>
  <si>
    <t>Jana Žel</t>
  </si>
  <si>
    <t>Rudolf Podgornik</t>
  </si>
  <si>
    <t>Miran Brvar</t>
  </si>
  <si>
    <t>Vita Dolžan</t>
  </si>
  <si>
    <t>Jure Stojan</t>
  </si>
  <si>
    <t>new generation of desktop sequencer; help with metagenomics studies,  sequencing of amplicons, sequencing of "de novo" sequencing of target segments using the "Sequence Capture"</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</si>
  <si>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</si>
  <si>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5236 - analizator genetski (93.062)</t>
  </si>
  <si>
    <t>5066 - sistem analitski (67.632)</t>
  </si>
  <si>
    <t>10,51 €/uro</t>
  </si>
  <si>
    <t>7,96 €/uro</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</si>
  <si>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</si>
  <si>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Tomaž Marš</t>
  </si>
  <si>
    <t>Equipment for quantitative analysis of autoradiograms and microscopic images</t>
  </si>
  <si>
    <t>Po dogovoru s skrbnikom in predstojnikom Inštituta za patološko fiziologijo MF</t>
  </si>
  <si>
    <t>After prior agreement with the curator and head of the Institute of Pathophysiology</t>
  </si>
  <si>
    <t>P3-0171</t>
  </si>
  <si>
    <t>P3-0043</t>
  </si>
  <si>
    <t>P3-0019</t>
  </si>
  <si>
    <t>Marko Živin</t>
  </si>
  <si>
    <t>2004,
2005</t>
  </si>
  <si>
    <t>Po dogovoru s skrbnikom in vodjo programa P3-0171</t>
  </si>
  <si>
    <t>Prior agreement with the curator and principal investigator of the program</t>
  </si>
  <si>
    <t xml:space="preserve"> Mini center for detection
 and documentation of characteristics of rare pathogens.</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</si>
  <si>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</si>
  <si>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</si>
  <si>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Pretočni citometer 
uporabljamo za določanje 
različnih populacij in subpopulacij
 imunskih celic v suspenziji ter 
za merjenje lastnosti posameznih
 delcev.</t>
  </si>
  <si>
    <t>14,66 €/uro</t>
  </si>
  <si>
    <t>34,42 EUR/uro</t>
  </si>
  <si>
    <t>1,68 €/uro</t>
  </si>
  <si>
    <t>100800+31314,14</t>
  </si>
  <si>
    <t>15,73 eur/h</t>
  </si>
  <si>
    <t>142702+22475</t>
  </si>
  <si>
    <t>8,31 €/uro</t>
  </si>
  <si>
    <t>111,76 eur/uro</t>
  </si>
  <si>
    <t>18,74 eur/uro</t>
  </si>
  <si>
    <t>Flow cytometer is used 
to detect various population 
and subpopulation of immune 
cells in suspension and to 
measure the property of individual 
particles.</t>
  </si>
  <si>
    <t>Tatjana Avšič</t>
  </si>
  <si>
    <t>Equipment for measuring gene expression in excitable and other tissues</t>
  </si>
  <si>
    <t>Scintilacijski števec, luminometer, slikovna analiza gelov</t>
  </si>
  <si>
    <t>Scintillation counter, luminometer, image analysis of gels</t>
  </si>
  <si>
    <t>Po individualnem dogovoru</t>
  </si>
  <si>
    <t>Use of equipment by individual agreement</t>
  </si>
  <si>
    <t>Fluorescentna mikroskopija (Ar-laser, 488 nm) v adsorbirani plasti debeline do 200 nm</t>
  </si>
  <si>
    <t>Fluorescence microscopy (Ar-laser, 488 nm) in the adsorbed layer, thickness up to 200 nm</t>
  </si>
  <si>
    <t>Fluorescentna mikroskopija (Hg obločna luč)</t>
  </si>
  <si>
    <t>Fluorescence microscopy (Hg-arc lamp)</t>
  </si>
  <si>
    <t>Priprava, shranjevanje celic</t>
  </si>
  <si>
    <t>Preparation and storage of cells</t>
  </si>
  <si>
    <t>Invertni mikroskop z računalniško analizo mikroskopskih in avtoradiografskih slik</t>
  </si>
  <si>
    <t>Invert microscope with computerized analysis of microscopic and autoradiographic images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</si>
  <si>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</si>
  <si>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</si>
  <si>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1867 - komora hibridizacijska (3.252)</t>
  </si>
  <si>
    <t>2382 - aparat za vizualizacijo biočipov (36.108)</t>
  </si>
  <si>
    <t>Consulting,  preparing and analysing bio-chips; access to the Centre for functional genomics and bio-chips is possible by agreement with management and workers CFGBC or by reservation on CFGBC @mf.uni-lj.si</t>
  </si>
  <si>
    <t>Slikanje živih in fiksiranih celic v 5D, shranjevanje in analiza slik</t>
  </si>
  <si>
    <t>Imaging live and fixed cell in 5D, storage and analysis of images</t>
  </si>
  <si>
    <t>Equipment for 
microfluorimetry</t>
  </si>
  <si>
    <t>Slikanje živih in fiksiranih celic, shranjevanje in analiza slik</t>
  </si>
  <si>
    <t>Imaging live and fixed cells, storage and analysis of images</t>
  </si>
  <si>
    <t>Igor Poberaj 
/Robert Zorec</t>
  </si>
  <si>
    <t>Igor Poberaj /
Robert Zorec</t>
  </si>
  <si>
    <t>Image analysis
 network system</t>
  </si>
  <si>
    <t>Mrežni sistem za 
analizo slike</t>
  </si>
  <si>
    <t>Cell Surgery</t>
  </si>
  <si>
    <t>Celična kirurgija</t>
  </si>
  <si>
    <t>Laser tweezer 
manipulations in
 living cells</t>
  </si>
  <si>
    <t>Laser tweezer 
manipulations 
in living cells</t>
  </si>
  <si>
    <t>Apparatus for isolated cardivascular tissues and organs; measurements of CVS parameters "in vivo" and "in situ"</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</si>
  <si>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</si>
  <si>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</si>
  <si>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</si>
  <si>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 xml:space="preserve">
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</si>
  <si>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</si>
  <si>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</si>
  <si>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Katarina Černe</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</si>
  <si>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</si>
  <si>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</si>
  <si>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</si>
  <si>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</si>
  <si>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</si>
  <si>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http://www.mf.uni-lj.si/ifet</t>
  </si>
  <si>
    <t>P3-0067</t>
  </si>
  <si>
    <t xml:space="preserve">Univerza v Ljubljani, Medicinska 
fakulteta </t>
  </si>
  <si>
    <t xml:space="preserve">Univerza v Ljubljani, Medicinska
 fakulteta </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</si>
  <si>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</si>
  <si>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</si>
  <si>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Fujifilm LAS 4000 je enota za zajemanje podob s šestimi zamenljivimi viri svetlobe, petimi filtri in 3.2-MP kamero CCD, ki omogoča različne aplikacije, kot so kemoluminiscenčno, fluorescenčno, UV ali IR zaznavanje. 
</t>
  </si>
  <si>
    <t>Visokozmogljivostni integrirani sistem za biočipe na kroglicah</t>
  </si>
  <si>
    <t>Magnetno resonančni tomograf</t>
  </si>
  <si>
    <t>1402634, 1403317, 1403649</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</si>
  <si>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Assembly 2: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</si>
  <si>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</si>
  <si>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 xml:space="preserve">Sklop 1, Assembly 1: 3 € / uro
</t>
  </si>
  <si>
    <t>člani programske skupine, člani Inštituta za biokemijo</t>
  </si>
  <si>
    <t>Sklop za visokozmogljivostno 
določanje nukleotidnih 
zaporedij, Genome Sequencer 
FLX (Roche) – 2. sklop</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</si>
  <si>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</si>
  <si>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</si>
  <si>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</si>
  <si>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</si>
  <si>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</si>
  <si>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</si>
  <si>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</si>
  <si>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</si>
  <si>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</si>
  <si>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Sklop 2, Assembly 2: 10 € / uro</t>
  </si>
  <si>
    <t>27580,10779,18825,28326</t>
  </si>
  <si>
    <t>Aparatura za avtomatsko  hibridizacijo in spiranje DNA čipov</t>
  </si>
  <si>
    <t>Equipment for automatic hibridization and washing  chips</t>
  </si>
  <si>
    <t>Equipment for preparing a
nd analysing bio-chips of low density ( upgrade of Center for functional genomics and bio-chips ; assembly II)</t>
  </si>
  <si>
    <t>5201, 15243</t>
  </si>
  <si>
    <t>2007, 
2008</t>
  </si>
  <si>
    <t>Real-time PCR system
 7500, with PC tower</t>
  </si>
  <si>
    <t>Damjan Glavač</t>
  </si>
  <si>
    <t>2002, 2003</t>
  </si>
  <si>
    <t>Transgenomic Wave DHPLC System for Nucleic Acid Fragment Analysis and Mutation Detection</t>
  </si>
  <si>
    <t>Raziskovalna oprema se uporablja za detekcijo znanih in neznanih mutacij v nukleotidnem zaporedju DNA.</t>
  </si>
  <si>
    <t>Equipment is used for detection of known and unknown mutations in nucleotide DNA sequence.</t>
  </si>
  <si>
    <t>L3-6021</t>
  </si>
  <si>
    <t>P3-0054</t>
  </si>
  <si>
    <t>Transgenomic Wave DHPLC sistem za analizo DNA in odkrivanje mutacij</t>
  </si>
  <si>
    <t>System for Laser Microdissection</t>
  </si>
  <si>
    <t>Raziskovalna oprema se uporablja za lasersko mikrodisekcijo tkiva.</t>
  </si>
  <si>
    <t>Equipment is used for tissue laser microdisection.</t>
  </si>
  <si>
    <t>Two-dimensional Electrophoresis for Protein Expression Analysis</t>
  </si>
  <si>
    <t xml:space="preserve">Raziskovalna oprema se uporablja za analizo izražanja proteinov s pomočjo dvo-dimenzionalne elektroforeze. </t>
  </si>
  <si>
    <t>http://www.mf.uni-lj.si/ris/oprema</t>
  </si>
  <si>
    <t>http://www.mf.uni-lj.si/</t>
  </si>
  <si>
    <t>Equipment is used for two-dimensional electophoretic analysis of protein expression.</t>
  </si>
  <si>
    <t>Laserska pinceta za mehanično manipulacijo delov celice</t>
  </si>
  <si>
    <t>8851, 3702</t>
  </si>
  <si>
    <t>2005,
2006</t>
  </si>
  <si>
    <t>Dušan šuput</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</si>
  <si>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</si>
  <si>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</si>
  <si>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</si>
  <si>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</si>
  <si>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</si>
  <si>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J3-0029</t>
  </si>
  <si>
    <t>J3-2317</t>
  </si>
  <si>
    <t>Pretočni citometer Cell Lab QUANTA SC MPL</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</si>
  <si>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</si>
  <si>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</si>
  <si>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</si>
  <si>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</si>
  <si>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</si>
  <si>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</si>
  <si>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</si>
  <si>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</si>
  <si>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</si>
  <si>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</si>
  <si>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</si>
  <si>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</si>
  <si>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</si>
  <si>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</si>
  <si>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</si>
  <si>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</si>
  <si>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</si>
  <si>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</si>
  <si>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</si>
  <si>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</si>
  <si>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</si>
  <si>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</si>
  <si>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</si>
  <si>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</si>
  <si>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</si>
  <si>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</si>
  <si>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nima inv.št. - zaščitna mikrobiološka komora 3.varnostne stopnje-izolator</t>
  </si>
  <si>
    <t>75€/uro</t>
  </si>
  <si>
    <t>2106- sistem za mikrodializo (5.173,76)</t>
  </si>
  <si>
    <t>2101 - komora 
hiperbarična (114.113)</t>
  </si>
  <si>
    <t xml:space="preserve">Oprema zagotavlja strežniško in omrežno podporo osrednjim storitvam Medicinske fakultete. </t>
  </si>
  <si>
    <t>The equipment is a basis for server and network services of Faculty of Medicine.</t>
  </si>
  <si>
    <t>Central server and network equipment of Faculty of Medicine - part 1 and part 2</t>
  </si>
  <si>
    <t>2364 - sistem PCR real time (42.928)</t>
  </si>
  <si>
    <t>2405- aparat za koncentracijo vzorcev (25.196)</t>
  </si>
  <si>
    <t>2031- sistem za pripravo in analizo biočipov (86.653)</t>
  </si>
  <si>
    <t>3291-aparat DHPLC sistem za analizo DNA (85.028)</t>
  </si>
  <si>
    <t>3836 - sistem za dvodimenz.elektroforezo (33.123)</t>
  </si>
  <si>
    <t>4875 - pretočni 
citometer (142.702)</t>
  </si>
  <si>
    <t>2874-mikroskop (52.203,66)</t>
  </si>
  <si>
    <t>3082 - mikroskop konfokalni (110.544)</t>
  </si>
  <si>
    <t>1315 - mikroskop apotome (101.110)</t>
  </si>
  <si>
    <t>Access to the Centre for Functional Genomics and Bio-Chips is possible by agreement with management and workers CFGBC or by reservation on CFGBC @mf.uni-lj.si</t>
  </si>
  <si>
    <t>1615 - sistem za biof. Karakterizacijo celic (100.800)</t>
  </si>
  <si>
    <t>1199 - aparat dinamični aksialni testni (72.727)</t>
  </si>
  <si>
    <t>834 €/uporabo</t>
  </si>
  <si>
    <t>60 €/ uporabo</t>
  </si>
  <si>
    <t>2,95 €/eur</t>
  </si>
  <si>
    <t>22 €/uro</t>
  </si>
  <si>
    <t>210€/uporabo</t>
  </si>
  <si>
    <t>113 €/uporabo</t>
  </si>
  <si>
    <t>21 €/uro</t>
  </si>
  <si>
    <t>21€/uro</t>
  </si>
  <si>
    <t xml:space="preserve">601-klima naprava (3.271) 602-klima naprava (3.271) 603-sistem UPS (4.287) 607-strežnik (8.117) 608-strežnik (8.117) 641-diskovno polje (14.673) 643- računalnik prenosni (1.583) </t>
  </si>
  <si>
    <t>604-požarna pregrada (18.151) 610- diskovno polje (27.407) + računalniški program</t>
  </si>
  <si>
    <t>603-sistem UPS (4.287) 606-mrežno stikalo (335,00) 611-stikalo mrežno (3.719) 630-preklopnik (14.027) 642-strežnik (13.409) 638-zunanji disk (162,00)</t>
  </si>
  <si>
    <t>605-mrežno stikalo (7.431) 609-tračna enota (11.049) 633-ohišje USB (646,00) 634-klima naprava (4.139) 640-mrežno stikalo (12.237)</t>
  </si>
  <si>
    <t>659-omara komunikacijska  (327,00), 660-omara komunikacijska (566,00), 655-omara komunikacijska (2.410), 656 omara komunikacijska (2.411), 2337- agregat diesel (42.118), aktivna omrežna oprema</t>
  </si>
  <si>
    <t>2173 - sistem za ocenjevanje oksidativnega stresa (41.108)</t>
  </si>
  <si>
    <t>Radovan Komel</t>
  </si>
  <si>
    <t>Oprema za osrednjo 
strežniško in omrežno 
podporo na Medicinski 
fakulteti - 1. in 2. sklop</t>
  </si>
  <si>
    <t>2009, 
2010</t>
  </si>
  <si>
    <t>3500744, 
3500745,
 3500746, 3500747, 3500748, 3500749, 3500734, 3500737,3500735, 3500736, 3500738, 3500739, 3500740, 3500741, 3500742, 3500743, 3500750, 3500751, 3500752, 3500753, 3500754
3500835, 3500836, 3500837</t>
  </si>
  <si>
    <t>0401953 - pretočni 
citometer (138.627)</t>
  </si>
  <si>
    <t>3649 - sistem za lasersko mikrodisekcijo (101.483)
3662 - sistem za lasersko mikrodisekcijo (31.555)</t>
  </si>
  <si>
    <t>Janez Sketelj</t>
  </si>
  <si>
    <t>Matej Podbregar</t>
  </si>
  <si>
    <t>Dušan Šuput</t>
  </si>
  <si>
    <t>Dušan Ferluga</t>
  </si>
  <si>
    <t>Borut Geršak</t>
  </si>
  <si>
    <t xml:space="preserve">
1863-računalnik k čitalcu biočipov (32.867,63)
 1870-čitalec biočipov (38.390,92),  
</t>
  </si>
  <si>
    <t>www.mf.uni-lj.si</t>
  </si>
  <si>
    <t>http://www.imi.si/</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</si>
  <si>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</si>
  <si>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</si>
  <si>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</si>
  <si>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projekti in program v okviru prog.skupine         P1-0104;                             partnerske inštitucije Konzorcija za bio-čipe ( http://cfgbc.mf.uni-lj.si/)</t>
  </si>
  <si>
    <t>1902- UV pečica za mreženje DNA (977,32)</t>
  </si>
  <si>
    <t>a) 3,00 € ( brez DDV)  / uro                     ( partnerji Konzorcija za bio-čipe);                      b) 8,00 € ( brez DDV) / uro ; akademski ne-člani  Konzorcija za bio-čipe;                      c) 11,00 € ( brez DDV)  / uro                     ( ne- akademski ne-člani Konzorcija za bio-čipe)</t>
  </si>
  <si>
    <t>člani konzorcija in člani programske skupine</t>
  </si>
  <si>
    <t>4431- mikroskop flourescentni (29.472)</t>
  </si>
  <si>
    <t>15 €/uporabo</t>
  </si>
  <si>
    <t>15 €/uro</t>
  </si>
  <si>
    <t>20 €/uro</t>
  </si>
  <si>
    <t>2994,334,2993</t>
  </si>
  <si>
    <t xml:space="preserve">http://www.pafi.si/Base/first.php </t>
  </si>
  <si>
    <t>4546 - parni sterilizator (avtoklav)</t>
  </si>
  <si>
    <t>25 €/uporabo</t>
  </si>
  <si>
    <t xml:space="preserve"> 500 €/uporabo</t>
  </si>
  <si>
    <t>25 €/uro</t>
  </si>
  <si>
    <t>1754 - stresalnik inkubatorski (11.944,98) 1752 - centrifuga hlajena (24.901,04)</t>
  </si>
  <si>
    <t xml:space="preserve">2028 - sistem za slikanje gelov (7.959), 1969- spektrofluorometer </t>
  </si>
  <si>
    <t>L3-3648</t>
  </si>
  <si>
    <t>P1-0170</t>
  </si>
  <si>
    <t>Inštitut za fiziologijo</t>
  </si>
  <si>
    <t>a) 40,00 € ( brez DDV)   cena za storitev hibridizacije in spiranja             ( partnerji Konzorcija za bio-čipe);                      b) 60,00 € ( brez DDV)  ; akademski ne-člani  Konzorcija za bio-čipe;                      c) 80,00 € ( brez DDV)                    ( ne- akademski ne-člani Konzorcija za bio-čipe)</t>
  </si>
  <si>
    <t>J3-0031</t>
  </si>
  <si>
    <t>Aparat je v okvari</t>
  </si>
  <si>
    <t>P0-0043</t>
  </si>
  <si>
    <t>J3-2155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</si>
  <si>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</si>
  <si>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</si>
  <si>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1674 - nanašalec 
vzorcev avtomatski HPLC (17.425,17)</t>
  </si>
  <si>
    <t>1676 - spektrofotometer (23.095,30)</t>
  </si>
  <si>
    <t>1675 - detektor radioaktivnosti (14.960,69)</t>
  </si>
  <si>
    <t>2298 - aparat EKG (1.270)
2263 - aparat za spremljanje oksigenacije v tkivu (46,800)
2106 -sistem za mikrodializo (5.173,76)</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</si>
  <si>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</si>
  <si>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</si>
  <si>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</si>
  <si>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</si>
  <si>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</si>
  <si>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</si>
  <si>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</si>
  <si>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</si>
  <si>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</si>
  <si>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</si>
  <si>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</si>
  <si>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</si>
  <si>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LETO NABAVE</t>
  </si>
  <si>
    <t>Sklop za visokozmogljivostno 
določanje nukleotidnih 
zaporedij, Genome Sequencer 
FLX (Roche) – 1. sklop</t>
  </si>
  <si>
    <t xml:space="preserve">Paket 14 </t>
  </si>
  <si>
    <t>projekti in program v okviru prog.skupine         P1-0104</t>
  </si>
  <si>
    <t xml:space="preserve">Univerza v Ljubljani, Medicinska fakulteta </t>
  </si>
  <si>
    <t>Oprema za pripravo in analizo bio-čipov</t>
  </si>
  <si>
    <t>Sklop raziskovalne opreme za celično inženirstvo</t>
  </si>
  <si>
    <t>Raziskovalna oprema za kvantitativno analizo slik bioloških vzorcev označenih z radioizotopi</t>
  </si>
  <si>
    <t>Zaščitna mikrobiološka komora - III. Stopnje varnosti (izolator)</t>
  </si>
  <si>
    <t>Sistem za mikrodializo, volumski kateter</t>
  </si>
  <si>
    <t>Oprema za pripravo subceluarnih frakcij mikroorganizmov</t>
  </si>
  <si>
    <t>Sistem za ciklično obremenjevnje trdih zobnih tkiv in dentalnih materialov</t>
  </si>
  <si>
    <t>Aparat za izolirane organe - dopolnitev in elektrofiziološka nadgradnja</t>
  </si>
  <si>
    <t>Univerza v Ljubljani, Medicinska fakulteta</t>
  </si>
  <si>
    <t>Oprema je trenutno na voljo drugim uporabnikom le v omejenem obsegu. Cena se oblikuje po metodologiji ARRS glede na fiksne stroške obratovanja ( amortizacija, vzdrževalna pogodba in zavarovanje) obratovalne stroške (energija in drugi materialni stroški). Predvidevamo, da se bo obseg razpoložljivih terminov za druge raziskovalce povečal po juliju 2012, ko bo na voljo tudi dovolj licenciranih operaterjev</t>
  </si>
  <si>
    <t>Presently the equipment is available in a very limited extent, mostly as collaboration. It is expected that a larger proportion of time will be available after july 2012. The price of use is calculated from the fixed cost  (depreciation, maintenance contract and insurance) + operating cost (material costs + labour)</t>
  </si>
  <si>
    <t>MRI, MRS, DTI, traktografija, DWI, BOLD fMRI, ASL, VBM</t>
  </si>
  <si>
    <t>MRI, MRS, DTI, tractography, DWI, BOLD fMRI, VBM, ASL etc.</t>
  </si>
  <si>
    <t>40 EUR/h</t>
  </si>
  <si>
    <t>še ni podatka</t>
  </si>
  <si>
    <t>326,54€/uro</t>
  </si>
  <si>
    <t>112.669 + 122.575,81 = 235.244,81</t>
  </si>
  <si>
    <t>1569 - mikroskop invertni (112.669) z 1651 modul konfokalni  (122.575,81 = 235.244,81 EUR</t>
  </si>
  <si>
    <t xml:space="preserve">10 EUR/uro </t>
  </si>
  <si>
    <t>10 EUR/uro</t>
  </si>
  <si>
    <t>Sistem za analizo optično mikroskopske slike</t>
  </si>
  <si>
    <t>Oprema za pripravo in analizo bio-čipov - sklop II</t>
  </si>
  <si>
    <t>Sistem za lasersko mikrodisekcijo</t>
  </si>
  <si>
    <t>Oprema za večkanalno mikroskopsko dinamično slikanje</t>
  </si>
  <si>
    <t>Sistem za mikroskopijo TIRF ("total internal reflection fluorescence")</t>
  </si>
  <si>
    <t>Sklop raziskovalne opreme za detekcijo, analizo in uničevanje visoko nevarnih patogenov</t>
  </si>
  <si>
    <t>Robert Zorec</t>
  </si>
  <si>
    <t>Srečko Koren</t>
  </si>
  <si>
    <t>Saša Svetina</t>
  </si>
  <si>
    <t>Oprema za meritve izražanja genov v živčevju in mišicah</t>
  </si>
  <si>
    <t>Oprema za analizo proteinov</t>
  </si>
  <si>
    <t>Janez Stare</t>
  </si>
  <si>
    <t>Strežniška raziskovalna osrednja oprema na MF</t>
  </si>
  <si>
    <t>Sistem za analizo ekspresije proteinov s pomočjo dvodimenzionalne elektroforeze</t>
  </si>
  <si>
    <t>Sistem za zajemanje in analizo bibliografskih podatkov v medecini za Slovenijo</t>
  </si>
  <si>
    <t>Laboratorij za mikrospektrofluorimetrijo</t>
  </si>
  <si>
    <t>Raziskovalna osrednja oprema na MF</t>
  </si>
  <si>
    <t>Sistem za statistično analizo podatkov v medicini</t>
  </si>
  <si>
    <t>Sistem za ocenjevanje oksidativnega stresa</t>
  </si>
  <si>
    <t>Sistem za biofizikalno karakterizacijo na podlago pritrjenih celic</t>
  </si>
  <si>
    <t>Detekcijski in dokumentacijski mini center za raziskovanje značilnosti manj pogostih patogenih mikrobov</t>
  </si>
  <si>
    <t>Oprema za mikrofluorimetrijo</t>
  </si>
  <si>
    <t>Oprema za povišanje hitrosti in razpoložljivosti osrednjega dela omrežja Medicinske fakultete</t>
  </si>
  <si>
    <t>Oprema za pripravo in analizo bio-čipov nizke gostote (nadgradnja Centra za funkcijsko genomiko in bio-čipe; sklop 2)</t>
  </si>
  <si>
    <t>Inštitut za mikrobiologijo in imunologijo</t>
  </si>
  <si>
    <t>Sklop za neinvazivno spremljanje in ocenjevanje delovanja srčno-žilnega sistema pri človeku</t>
  </si>
  <si>
    <t>Gorazd Drevenšek</t>
  </si>
  <si>
    <t>J3-9432</t>
  </si>
  <si>
    <t>J3-0024</t>
  </si>
  <si>
    <t>Emil Hudomalj</t>
  </si>
  <si>
    <t>Central servers for research on Faculty of Medicine</t>
  </si>
  <si>
    <t>2005, 2006</t>
  </si>
  <si>
    <t>The equipment is integrated into the computer network and serves all users who access services offered by Faculty of Medicine.</t>
  </si>
  <si>
    <t>Oprema je vgrajena v računalniško omrežje in služi vsem uporabnikom, ki dostopajo do storitev na Medicinski fakulteti.</t>
  </si>
  <si>
    <t>Oprema zagotavlja osrednjo strežniško podporo omrežnim storitvam Medicinske fakultete.</t>
  </si>
  <si>
    <t>The equipment is a basis for network services of Faculty of Medicine.</t>
  </si>
  <si>
    <t>večina projektov na MF</t>
  </si>
  <si>
    <t>Jure Dimec</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</si>
  <si>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</si>
  <si>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</si>
  <si>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</si>
  <si>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</si>
  <si>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</si>
  <si>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</si>
  <si>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</si>
  <si>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</si>
  <si>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</si>
  <si>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</si>
  <si>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</si>
  <si>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P3-0154</t>
  </si>
  <si>
    <t>2007, 2008</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</si>
  <si>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</si>
  <si>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</si>
  <si>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</si>
  <si>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Peter Jevnikar</t>
  </si>
  <si>
    <t>servo-hydraulic fatigue testing instrument INSTRON 8871</t>
  </si>
  <si>
    <t xml:space="preserve">laboratorijsko ponazarjanje mehanskih obremenitev zob in dentalnih materialov v ustni votlini </t>
  </si>
  <si>
    <t>simulation of hard dental tissues and dental materials fatigue</t>
  </si>
  <si>
    <t>Potočnik Nejka, Cankar Ksenija</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</si>
  <si>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</si>
  <si>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</si>
  <si>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</si>
  <si>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</si>
  <si>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</si>
  <si>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Žarko Finderle</t>
  </si>
  <si>
    <t>DNA injury assement with "Comet test"</t>
  </si>
  <si>
    <t>P1-0055</t>
  </si>
  <si>
    <t>J3-2268</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</si>
  <si>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</si>
  <si>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</si>
  <si>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25€/uro</t>
  </si>
  <si>
    <t>15€/uro</t>
  </si>
  <si>
    <t>10€/uro</t>
  </si>
  <si>
    <t>člani programske skupine</t>
  </si>
  <si>
    <t>25€/eur</t>
  </si>
  <si>
    <t>60€/uro</t>
  </si>
  <si>
    <t>40€/uro</t>
  </si>
  <si>
    <t>20€/uro</t>
  </si>
  <si>
    <t>45€/uro</t>
  </si>
  <si>
    <t>1869-centrifuga vakuumska (11.287,06)</t>
  </si>
  <si>
    <t>a) 10 € ( brez DDV)  / uro                     ( partnerji Konzorcija za bio-čipe);                      b) 14,00 € ( brez DDV) / uro ; akademski ne-člani  Konzorcija za bio-čipe;                      c) 18,00 € ( brez DDV)  / uro                     ( ne- akademski ne-člani Konzorcija za bio-čipe)</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</si>
  <si>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</si>
  <si>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</si>
  <si>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Oprema je namenjena izključno za raziskovalne namene. Metoda za oceno poškodb DNA izoliranih celic s kometnim testom. Cena ene meritve je 620 EUR za 10 vzorcev.</t>
  </si>
  <si>
    <t>Only for bilateral research projects.</t>
  </si>
  <si>
    <t>Barokomora</t>
  </si>
  <si>
    <t>2000,
2001</t>
  </si>
  <si>
    <t>Hyperbaric 
chamber</t>
  </si>
  <si>
    <t>Barokomora je namenjena za zdravljenje določenih obolenj. Cena enega standardnega potopa (15m 90 minut O2) 113 EUR.</t>
  </si>
  <si>
    <t>Treatment
 available 
24 hours 
a day.</t>
  </si>
  <si>
    <t>Cankar Ksenija</t>
  </si>
  <si>
    <t>System for 
noninvasive 
cardiovascular
 testing</t>
  </si>
  <si>
    <t>Oprema je namenjena neinvazivnemu spremljanju in ocenjevanju delovanja srčno-žilnega sistema pri človeku. Cena ene meritve je 280 EUR za eno meritev.</t>
  </si>
  <si>
    <t>Ana Plemenitaš</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</si>
  <si>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</si>
  <si>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</si>
  <si>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</si>
  <si>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</si>
  <si>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</si>
  <si>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J4-1019</t>
  </si>
  <si>
    <t>System for protein analisys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</si>
</sst>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27">
    <font>
      <sz val="10"/>
      <name val="Arial"/>
      <family val="0"/>
    </font>
    <font>
      <sz val="11"/>
      <color indexed="8"/>
      <name val="Calibri"/>
      <family val="2"/>
    </font>
    <font>
      <b/>
      <sz val="10"/>
      <name val="Arial"/>
      <family val="2"/>
    </font>
    <font>
      <sz val="8"/>
      <name val="Arial"/>
      <family val="2"/>
    </font>
    <font>
      <sz val="10"/>
      <color indexed="8"/>
      <name val="Arial"/>
      <family val="2"/>
    </font>
    <font>
      <u val="single"/>
      <sz val="10"/>
      <name val="Arial"/>
      <family val="2"/>
    </font>
    <font>
      <sz val="10"/>
      <name val="Times New Roman"/>
      <family val="1"/>
    </font>
    <font>
      <u val="single"/>
      <sz val="10"/>
      <color indexed="12"/>
      <name val="Arial"/>
      <family val="2"/>
    </font>
    <font>
      <sz val="10"/>
      <color indexed="10"/>
      <name val="Arial"/>
      <family val="2"/>
    </font>
    <font>
      <b/>
      <u val="single"/>
      <sz val="10"/>
      <name val="Arial"/>
      <family val="2"/>
    </font>
    <font>
      <b/>
      <sz val="10"/>
      <color indexed="2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right/>
      <top/>
      <bottom style="medium"/>
    </border>
    <border>
      <left style="thin"/>
      <right style="thin"/>
      <top style="thin"/>
      <bottom style="medium"/>
    </border>
    <border>
      <left style="thin"/>
      <right/>
      <top style="thin"/>
      <bottom style="thin"/>
    </border>
    <border>
      <left style="thin"/>
      <right style="thin"/>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top/>
      <bottom style="medium"/>
    </border>
    <border>
      <left/>
      <right style="thin"/>
      <top style="thin"/>
      <bottom style="medium"/>
    </border>
    <border>
      <left style="thin"/>
      <right/>
      <top style="thin"/>
      <bottom style="medium"/>
    </border>
    <border>
      <left style="thin"/>
      <right style="thin"/>
      <top style="thin"/>
      <bottom/>
    </border>
    <border>
      <left style="thin"/>
      <right/>
      <top/>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258">
    <xf numFmtId="0" fontId="0" fillId="0" borderId="0" xfId="0" applyAlignment="1">
      <alignment/>
    </xf>
    <xf numFmtId="0" fontId="0" fillId="0" borderId="10" xfId="0" applyFont="1" applyFill="1" applyBorder="1" applyAlignment="1">
      <alignment horizontal="center" wrapText="1"/>
    </xf>
    <xf numFmtId="0" fontId="0" fillId="0" borderId="0" xfId="0" applyFont="1" applyAlignment="1">
      <alignment/>
    </xf>
    <xf numFmtId="0" fontId="0" fillId="24" borderId="11" xfId="0" applyFont="1" applyFill="1" applyBorder="1" applyAlignment="1">
      <alignment horizontal="left" wrapText="1"/>
    </xf>
    <xf numFmtId="0" fontId="0" fillId="24" borderId="11" xfId="0" applyFont="1" applyFill="1" applyBorder="1" applyAlignment="1">
      <alignment horizontal="center" wrapText="1"/>
    </xf>
    <xf numFmtId="0" fontId="0" fillId="24" borderId="11" xfId="0" applyFont="1" applyFill="1" applyBorder="1" applyAlignment="1">
      <alignment horizontal="right" wrapText="1"/>
    </xf>
    <xf numFmtId="0" fontId="0" fillId="24" borderId="11" xfId="0" applyFont="1" applyFill="1" applyBorder="1" applyAlignment="1">
      <alignment wrapText="1"/>
    </xf>
    <xf numFmtId="0" fontId="0" fillId="24" borderId="0" xfId="0" applyFont="1" applyFill="1" applyAlignment="1">
      <alignment wrapText="1"/>
    </xf>
    <xf numFmtId="0" fontId="4" fillId="24" borderId="11" xfId="0" applyFont="1" applyFill="1" applyBorder="1" applyAlignment="1">
      <alignment/>
    </xf>
    <xf numFmtId="0" fontId="0" fillId="24" borderId="11" xfId="0" applyFont="1" applyFill="1" applyBorder="1" applyAlignment="1">
      <alignment wrapText="1"/>
    </xf>
    <xf numFmtId="0" fontId="0" fillId="24" borderId="11" xfId="0" applyFont="1" applyFill="1" applyBorder="1" applyAlignment="1">
      <alignment horizontal="right" wrapText="1"/>
    </xf>
    <xf numFmtId="0" fontId="0" fillId="24" borderId="11" xfId="0" applyFont="1" applyFill="1" applyBorder="1" applyAlignment="1">
      <alignment horizontal="center" wrapText="1"/>
    </xf>
    <xf numFmtId="49"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0" borderId="0" xfId="0" applyNumberFormat="1"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ont="1" applyFill="1" applyAlignment="1">
      <alignment/>
    </xf>
    <xf numFmtId="0" fontId="2" fillId="0" borderId="0" xfId="0" applyFont="1" applyFill="1" applyAlignment="1">
      <alignment/>
    </xf>
    <xf numFmtId="0" fontId="2" fillId="0" borderId="10" xfId="0" applyFont="1" applyFill="1" applyBorder="1" applyAlignment="1">
      <alignment horizontal="center" wrapText="1"/>
    </xf>
    <xf numFmtId="0" fontId="0" fillId="0" borderId="12" xfId="0" applyFont="1" applyFill="1" applyBorder="1" applyAlignment="1">
      <alignment horizontal="center" wrapText="1"/>
    </xf>
    <xf numFmtId="0" fontId="2" fillId="0" borderId="12" xfId="0" applyFont="1" applyFill="1" applyBorder="1" applyAlignment="1">
      <alignment wrapText="1"/>
    </xf>
    <xf numFmtId="0" fontId="2" fillId="0" borderId="0" xfId="0" applyFont="1" applyAlignment="1">
      <alignment/>
    </xf>
    <xf numFmtId="0" fontId="2" fillId="0" borderId="13" xfId="0" applyFont="1" applyFill="1" applyBorder="1" applyAlignment="1">
      <alignment wrapText="1"/>
    </xf>
    <xf numFmtId="0" fontId="0" fillId="20" borderId="11" xfId="0" applyFont="1" applyFill="1" applyBorder="1" applyAlignment="1">
      <alignment wrapText="1"/>
    </xf>
    <xf numFmtId="0" fontId="0" fillId="20" borderId="14" xfId="0" applyFont="1" applyFill="1" applyBorder="1" applyAlignment="1">
      <alignment wrapText="1"/>
    </xf>
    <xf numFmtId="0" fontId="4" fillId="20" borderId="11" xfId="0" applyFont="1" applyFill="1" applyBorder="1" applyAlignment="1">
      <alignment/>
    </xf>
    <xf numFmtId="0" fontId="0" fillId="24" borderId="15" xfId="0" applyFont="1" applyFill="1" applyBorder="1" applyAlignment="1">
      <alignment wrapText="1"/>
    </xf>
    <xf numFmtId="0" fontId="2" fillId="0" borderId="13" xfId="0" applyFont="1" applyFill="1" applyBorder="1" applyAlignment="1">
      <alignment horizontal="center" wrapText="1"/>
    </xf>
    <xf numFmtId="0" fontId="2" fillId="0" borderId="16" xfId="0" applyFont="1" applyFill="1" applyBorder="1" applyAlignment="1">
      <alignment horizontal="center" wrapText="1"/>
    </xf>
    <xf numFmtId="0" fontId="2" fillId="20" borderId="13" xfId="0" applyFont="1" applyFill="1" applyBorder="1" applyAlignment="1">
      <alignment horizontal="center" wrapText="1"/>
    </xf>
    <xf numFmtId="0" fontId="2" fillId="20" borderId="17" xfId="0" applyFont="1" applyFill="1" applyBorder="1" applyAlignment="1">
      <alignment horizontal="center" wrapText="1"/>
    </xf>
    <xf numFmtId="0" fontId="4"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0" xfId="0" applyFont="1" applyAlignment="1">
      <alignment horizontal="center" vertical="center"/>
    </xf>
    <xf numFmtId="0" fontId="0" fillId="0" borderId="11" xfId="0" applyFont="1" applyFill="1" applyBorder="1" applyAlignment="1">
      <alignment/>
    </xf>
    <xf numFmtId="0" fontId="0" fillId="0" borderId="11" xfId="0" applyFont="1" applyFill="1" applyBorder="1" applyAlignment="1">
      <alignment wrapText="1"/>
    </xf>
    <xf numFmtId="4" fontId="0" fillId="24" borderId="15" xfId="0" applyNumberFormat="1" applyFont="1" applyFill="1" applyBorder="1" applyAlignment="1">
      <alignment wrapText="1"/>
    </xf>
    <xf numFmtId="164" fontId="0" fillId="24" borderId="11" xfId="0" applyNumberFormat="1" applyFont="1" applyFill="1" applyBorder="1" applyAlignment="1">
      <alignment wrapText="1"/>
    </xf>
    <xf numFmtId="44" fontId="0" fillId="24" borderId="11" xfId="0" applyNumberFormat="1" applyFont="1" applyFill="1" applyBorder="1" applyAlignment="1">
      <alignmen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18"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wrapText="1"/>
    </xf>
    <xf numFmtId="0" fontId="2" fillId="0" borderId="19" xfId="0" applyFont="1" applyFill="1" applyBorder="1" applyAlignment="1">
      <alignment wrapText="1"/>
    </xf>
    <xf numFmtId="0" fontId="2" fillId="0" borderId="20" xfId="0" applyFont="1" applyFill="1" applyBorder="1" applyAlignment="1">
      <alignment horizontal="center" wrapText="1"/>
    </xf>
    <xf numFmtId="0" fontId="2" fillId="0" borderId="19" xfId="0" applyFont="1" applyBorder="1" applyAlignment="1">
      <alignment horizontal="center" wrapText="1"/>
    </xf>
    <xf numFmtId="0" fontId="2" fillId="0" borderId="21" xfId="0" applyFont="1" applyBorder="1" applyAlignment="1">
      <alignment horizontal="center" wrapText="1"/>
    </xf>
    <xf numFmtId="0" fontId="2" fillId="20" borderId="22" xfId="0" applyFont="1" applyFill="1" applyBorder="1" applyAlignment="1">
      <alignment/>
    </xf>
    <xf numFmtId="0" fontId="2" fillId="20" borderId="23" xfId="0" applyFont="1" applyFill="1" applyBorder="1" applyAlignment="1">
      <alignment/>
    </xf>
    <xf numFmtId="0" fontId="2" fillId="20" borderId="24" xfId="0" applyFont="1" applyFill="1" applyBorder="1" applyAlignment="1">
      <alignment/>
    </xf>
    <xf numFmtId="0" fontId="0" fillId="0" borderId="0" xfId="0" applyFont="1" applyAlignment="1">
      <alignment/>
    </xf>
    <xf numFmtId="0" fontId="0" fillId="0" borderId="25" xfId="0" applyFont="1" applyFill="1" applyBorder="1" applyAlignment="1">
      <alignment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wrapText="1"/>
    </xf>
    <xf numFmtId="0" fontId="0" fillId="0" borderId="26" xfId="0" applyFont="1" applyFill="1" applyBorder="1" applyAlignment="1">
      <alignment wrapText="1"/>
    </xf>
    <xf numFmtId="0" fontId="0" fillId="0" borderId="13" xfId="0" applyFont="1" applyFill="1" applyBorder="1" applyAlignment="1">
      <alignment/>
    </xf>
    <xf numFmtId="0" fontId="0" fillId="0" borderId="27" xfId="0" applyFont="1" applyFill="1" applyBorder="1" applyAlignment="1">
      <alignment/>
    </xf>
    <xf numFmtId="0" fontId="0" fillId="0" borderId="0" xfId="0" applyFont="1" applyFill="1" applyAlignment="1">
      <alignment/>
    </xf>
    <xf numFmtId="0" fontId="0" fillId="24" borderId="11" xfId="0" applyFont="1" applyFill="1" applyBorder="1" applyAlignment="1">
      <alignment horizontal="left" wrapText="1"/>
    </xf>
    <xf numFmtId="4" fontId="0" fillId="24" borderId="15" xfId="0" applyNumberFormat="1" applyFont="1" applyFill="1" applyBorder="1" applyAlignment="1">
      <alignment wrapText="1"/>
    </xf>
    <xf numFmtId="0" fontId="0" fillId="20" borderId="14" xfId="0" applyFont="1" applyFill="1" applyBorder="1" applyAlignment="1">
      <alignment wrapText="1"/>
    </xf>
    <xf numFmtId="0" fontId="0" fillId="20" borderId="11" xfId="0" applyFont="1" applyFill="1" applyBorder="1" applyAlignment="1">
      <alignment wrapText="1"/>
    </xf>
    <xf numFmtId="0" fontId="0" fillId="24" borderId="0" xfId="0" applyFont="1" applyFill="1" applyAlignment="1">
      <alignment wrapText="1"/>
    </xf>
    <xf numFmtId="0" fontId="0" fillId="24" borderId="0" xfId="0" applyNumberFormat="1" applyFont="1" applyFill="1" applyAlignment="1">
      <alignment wrapText="1"/>
    </xf>
    <xf numFmtId="0" fontId="0" fillId="24" borderId="11" xfId="0" applyNumberFormat="1" applyFont="1" applyFill="1" applyBorder="1" applyAlignment="1">
      <alignment wrapText="1"/>
    </xf>
    <xf numFmtId="0" fontId="0" fillId="24" borderId="11" xfId="0" applyFont="1" applyFill="1" applyBorder="1" applyAlignment="1">
      <alignment/>
    </xf>
    <xf numFmtId="0" fontId="0" fillId="20" borderId="11" xfId="0" applyFont="1" applyFill="1" applyBorder="1" applyAlignment="1">
      <alignment/>
    </xf>
    <xf numFmtId="49"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49" fontId="0" fillId="24" borderId="11" xfId="0" applyNumberFormat="1" applyFont="1" applyFill="1" applyBorder="1" applyAlignment="1">
      <alignment vertical="top" wrapText="1"/>
    </xf>
    <xf numFmtId="4" fontId="0" fillId="24" borderId="28" xfId="0" applyNumberFormat="1" applyFont="1" applyFill="1" applyBorder="1" applyAlignment="1">
      <alignment vertical="top" wrapText="1"/>
    </xf>
    <xf numFmtId="0" fontId="0" fillId="24" borderId="28" xfId="0" applyFont="1" applyFill="1" applyBorder="1" applyAlignment="1">
      <alignment vertical="top" wrapText="1"/>
    </xf>
    <xf numFmtId="4" fontId="0" fillId="24" borderId="11" xfId="0" applyNumberFormat="1" applyFont="1" applyFill="1" applyBorder="1" applyAlignment="1">
      <alignment/>
    </xf>
    <xf numFmtId="0" fontId="0" fillId="24" borderId="0" xfId="0" applyFont="1" applyFill="1" applyAlignment="1">
      <alignment/>
    </xf>
    <xf numFmtId="0" fontId="0" fillId="24" borderId="11" xfId="0" applyFont="1" applyFill="1" applyBorder="1" applyAlignment="1">
      <alignment horizontal="right"/>
    </xf>
    <xf numFmtId="0" fontId="0" fillId="24" borderId="28" xfId="0" applyFont="1" applyFill="1" applyBorder="1" applyAlignment="1">
      <alignment wrapText="1"/>
    </xf>
    <xf numFmtId="4"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0" xfId="0" applyFont="1" applyAlignment="1">
      <alignment/>
    </xf>
    <xf numFmtId="0" fontId="0" fillId="0" borderId="0" xfId="0" applyFont="1" applyAlignment="1">
      <alignment horizontal="center" vertical="center"/>
    </xf>
    <xf numFmtId="9" fontId="0" fillId="24" borderId="11" xfId="0" applyNumberFormat="1" applyFont="1" applyFill="1" applyBorder="1" applyAlignment="1">
      <alignment wrapText="1"/>
    </xf>
    <xf numFmtId="0" fontId="0" fillId="20" borderId="14" xfId="0" applyFont="1" applyFill="1" applyBorder="1" applyAlignment="1">
      <alignment/>
    </xf>
    <xf numFmtId="0" fontId="0" fillId="24" borderId="11" xfId="0" applyFont="1" applyFill="1" applyBorder="1" applyAlignment="1">
      <alignment/>
    </xf>
    <xf numFmtId="0" fontId="0" fillId="20" borderId="11" xfId="0" applyFont="1" applyFill="1" applyBorder="1" applyAlignment="1">
      <alignment/>
    </xf>
    <xf numFmtId="0" fontId="0" fillId="20" borderId="29" xfId="0" applyFont="1" applyFill="1" applyBorder="1" applyAlignment="1">
      <alignment/>
    </xf>
    <xf numFmtId="9" fontId="0" fillId="24" borderId="11" xfId="0" applyNumberFormat="1" applyFont="1" applyFill="1" applyBorder="1" applyAlignment="1">
      <alignment/>
    </xf>
    <xf numFmtId="0" fontId="0" fillId="24" borderId="0" xfId="0" applyFont="1" applyFill="1" applyAlignment="1">
      <alignment/>
    </xf>
    <xf numFmtId="9" fontId="0" fillId="24" borderId="11" xfId="0" applyNumberFormat="1" applyFont="1" applyFill="1" applyBorder="1" applyAlignment="1">
      <alignment wrapText="1"/>
    </xf>
    <xf numFmtId="2" fontId="0" fillId="24" borderId="11" xfId="0" applyNumberFormat="1" applyFont="1" applyFill="1" applyBorder="1" applyAlignment="1">
      <alignment wrapText="1"/>
    </xf>
    <xf numFmtId="2" fontId="0" fillId="24" borderId="11" xfId="0" applyNumberFormat="1" applyFont="1" applyFill="1" applyBorder="1" applyAlignment="1">
      <alignment/>
    </xf>
    <xf numFmtId="0" fontId="5" fillId="24" borderId="11" xfId="52" applyFont="1" applyFill="1" applyBorder="1" applyAlignment="1" applyProtection="1">
      <alignment wrapText="1"/>
      <protection/>
    </xf>
    <xf numFmtId="0" fontId="0" fillId="0" borderId="11" xfId="0" applyFont="1" applyFill="1" applyBorder="1" applyAlignment="1">
      <alignment wrapText="1"/>
    </xf>
    <xf numFmtId="0" fontId="2" fillId="0" borderId="11" xfId="0" applyNumberFormat="1" applyFont="1" applyFill="1" applyBorder="1" applyAlignment="1">
      <alignment horizontal="center"/>
    </xf>
    <xf numFmtId="14" fontId="2" fillId="0" borderId="11" xfId="0" applyNumberFormat="1" applyFont="1" applyFill="1" applyBorder="1" applyAlignment="1">
      <alignment horizontal="center"/>
    </xf>
    <xf numFmtId="0" fontId="0" fillId="0" borderId="0" xfId="0" applyFont="1" applyFill="1" applyAlignment="1">
      <alignment/>
    </xf>
    <xf numFmtId="0" fontId="0" fillId="0" borderId="0" xfId="0" applyFont="1" applyAlignment="1">
      <alignment/>
    </xf>
    <xf numFmtId="4" fontId="0" fillId="24" borderId="11" xfId="0" applyNumberFormat="1" applyFont="1" applyFill="1" applyBorder="1" applyAlignment="1">
      <alignment horizontal="center" wrapText="1"/>
    </xf>
    <xf numFmtId="164"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24" borderId="11" xfId="0" applyFont="1" applyFill="1" applyBorder="1" applyAlignment="1">
      <alignment horizontal="justify"/>
    </xf>
    <xf numFmtId="4" fontId="2" fillId="0" borderId="13" xfId="0" applyNumberFormat="1" applyFont="1" applyFill="1" applyBorder="1" applyAlignment="1">
      <alignment horizontal="center" wrapText="1"/>
    </xf>
    <xf numFmtId="4" fontId="0" fillId="24" borderId="11" xfId="0" applyNumberFormat="1" applyFont="1" applyFill="1" applyBorder="1" applyAlignment="1">
      <alignment/>
    </xf>
    <xf numFmtId="0" fontId="0" fillId="24" borderId="11" xfId="0" applyNumberFormat="1" applyFont="1" applyFill="1" applyBorder="1" applyAlignment="1">
      <alignment wrapText="1"/>
    </xf>
    <xf numFmtId="0" fontId="0" fillId="24" borderId="11" xfId="0" applyNumberFormat="1" applyFont="1" applyFill="1" applyBorder="1" applyAlignment="1">
      <alignment/>
    </xf>
    <xf numFmtId="0" fontId="0" fillId="20" borderId="11" xfId="0" applyNumberFormat="1" applyFont="1" applyFill="1" applyBorder="1" applyAlignment="1">
      <alignment wrapText="1"/>
    </xf>
    <xf numFmtId="0" fontId="0" fillId="20" borderId="11" xfId="0" applyNumberFormat="1" applyFont="1" applyFill="1" applyBorder="1" applyAlignment="1">
      <alignment/>
    </xf>
    <xf numFmtId="0" fontId="0" fillId="24" borderId="11" xfId="0" applyFont="1" applyFill="1" applyBorder="1" applyAlignment="1">
      <alignment horizontal="right"/>
    </xf>
    <xf numFmtId="14" fontId="2" fillId="0" borderId="11" xfId="0" applyNumberFormat="1" applyFont="1" applyFill="1" applyBorder="1" applyAlignment="1">
      <alignment horizontal="center"/>
    </xf>
    <xf numFmtId="0" fontId="2" fillId="0" borderId="11" xfId="0" applyNumberFormat="1" applyFont="1" applyFill="1" applyBorder="1" applyAlignment="1">
      <alignment horizontal="center"/>
    </xf>
    <xf numFmtId="0" fontId="0" fillId="0" borderId="11" xfId="0" applyFont="1" applyFill="1" applyBorder="1" applyAlignment="1">
      <alignment wrapText="1"/>
    </xf>
    <xf numFmtId="49" fontId="0" fillId="0" borderId="11" xfId="0" applyNumberFormat="1" applyFont="1" applyFill="1" applyBorder="1" applyAlignment="1">
      <alignment wrapText="1"/>
    </xf>
    <xf numFmtId="0" fontId="0" fillId="0" borderId="15" xfId="0" applyFont="1" applyFill="1" applyBorder="1" applyAlignment="1">
      <alignment wrapText="1"/>
    </xf>
    <xf numFmtId="0" fontId="7" fillId="0" borderId="0" xfId="52" applyAlignment="1" applyProtection="1">
      <alignment/>
      <protection/>
    </xf>
    <xf numFmtId="0" fontId="2" fillId="0" borderId="28" xfId="0"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2" fillId="0" borderId="11" xfId="0" applyFont="1" applyFill="1" applyBorder="1" applyAlignment="1">
      <alignment horizontal="left" vertical="top" wrapText="1"/>
    </xf>
    <xf numFmtId="4" fontId="2" fillId="0" borderId="28" xfId="0" applyNumberFormat="1" applyFont="1" applyFill="1" applyBorder="1" applyAlignment="1">
      <alignment horizontal="left" vertical="top" wrapText="1"/>
    </xf>
    <xf numFmtId="14" fontId="2" fillId="0" borderId="28" xfId="0" applyNumberFormat="1" applyFont="1" applyFill="1" applyBorder="1" applyAlignment="1">
      <alignment horizontal="left" vertical="top" wrapText="1"/>
    </xf>
    <xf numFmtId="0" fontId="5" fillId="0" borderId="11" xfId="52" applyFont="1" applyFill="1" applyBorder="1" applyAlignment="1" applyProtection="1">
      <alignment horizontal="left" vertical="top" wrapText="1"/>
      <protection/>
    </xf>
    <xf numFmtId="0" fontId="2" fillId="0" borderId="0" xfId="0" applyFont="1" applyFill="1" applyAlignment="1">
      <alignment horizontal="left" vertical="top" wrapText="1"/>
    </xf>
    <xf numFmtId="0" fontId="0" fillId="0" borderId="11" xfId="0" applyFont="1" applyFill="1" applyBorder="1" applyAlignment="1">
      <alignment horizontal="center"/>
    </xf>
    <xf numFmtId="0" fontId="0" fillId="0" borderId="11" xfId="0" applyFont="1" applyFill="1" applyBorder="1" applyAlignment="1">
      <alignment horizontal="right"/>
    </xf>
    <xf numFmtId="0" fontId="0" fillId="0" borderId="11" xfId="0" applyNumberFormat="1" applyFont="1" applyFill="1" applyBorder="1" applyAlignment="1">
      <alignment wrapText="1"/>
    </xf>
    <xf numFmtId="4" fontId="0" fillId="0" borderId="11" xfId="0" applyNumberFormat="1" applyFont="1" applyFill="1" applyBorder="1" applyAlignment="1">
      <alignment/>
    </xf>
    <xf numFmtId="6" fontId="0" fillId="0" borderId="11" xfId="0" applyNumberFormat="1" applyFont="1" applyFill="1" applyBorder="1" applyAlignment="1">
      <alignment/>
    </xf>
    <xf numFmtId="9" fontId="0" fillId="0" borderId="11" xfId="0" applyNumberFormat="1" applyFont="1" applyFill="1" applyBorder="1" applyAlignment="1">
      <alignment/>
    </xf>
    <xf numFmtId="0" fontId="0" fillId="0" borderId="11" xfId="0" applyFont="1" applyFill="1" applyBorder="1" applyAlignment="1">
      <alignment/>
    </xf>
    <xf numFmtId="0" fontId="7" fillId="0" borderId="11" xfId="52" applyFont="1" applyFill="1" applyBorder="1" applyAlignment="1" applyProtection="1">
      <alignment/>
      <protection/>
    </xf>
    <xf numFmtId="0" fontId="0" fillId="0" borderId="11" xfId="0" applyNumberFormat="1" applyFont="1" applyFill="1" applyBorder="1" applyAlignment="1">
      <alignment/>
    </xf>
    <xf numFmtId="0" fontId="0" fillId="20" borderId="11" xfId="0" applyFont="1" applyFill="1" applyBorder="1" applyAlignment="1">
      <alignment/>
    </xf>
    <xf numFmtId="0" fontId="0" fillId="20" borderId="11" xfId="0" applyNumberFormat="1" applyFont="1" applyFill="1" applyBorder="1" applyAlignment="1">
      <alignment/>
    </xf>
    <xf numFmtId="0" fontId="0" fillId="0" borderId="0" xfId="0" applyFont="1" applyFill="1" applyAlignment="1">
      <alignment/>
    </xf>
    <xf numFmtId="4" fontId="2" fillId="0" borderId="11" xfId="0" applyNumberFormat="1" applyFont="1" applyFill="1" applyBorder="1" applyAlignment="1">
      <alignment horizontal="right" vertical="top" wrapText="1"/>
    </xf>
    <xf numFmtId="0" fontId="0" fillId="24" borderId="11" xfId="0"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4" fontId="0" fillId="24" borderId="11" xfId="0" applyNumberFormat="1"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2" fillId="24" borderId="15" xfId="0" applyFont="1" applyFill="1" applyBorder="1" applyAlignment="1">
      <alignment horizontal="left" vertical="top" wrapText="1"/>
    </xf>
    <xf numFmtId="0" fontId="2" fillId="24" borderId="11"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0" borderId="11" xfId="0" applyNumberFormat="1"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0" fontId="0" fillId="24" borderId="0" xfId="0" applyFont="1" applyFill="1" applyAlignment="1">
      <alignment horizontal="left" vertical="top" wrapText="1"/>
    </xf>
    <xf numFmtId="4" fontId="0" fillId="24" borderId="11" xfId="0" applyNumberFormat="1" applyFont="1" applyFill="1" applyBorder="1" applyAlignment="1">
      <alignment horizontal="left" vertical="top" wrapText="1"/>
    </xf>
    <xf numFmtId="3" fontId="0" fillId="24" borderId="28" xfId="0" applyNumberFormat="1" applyFont="1" applyFill="1" applyBorder="1" applyAlignment="1">
      <alignment horizontal="left" vertical="top" wrapText="1"/>
    </xf>
    <xf numFmtId="0" fontId="0" fillId="24" borderId="28" xfId="0"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44"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4" borderId="0" xfId="0" applyFont="1" applyFill="1" applyAlignment="1">
      <alignment horizontal="left" vertical="top" wrapText="1"/>
    </xf>
    <xf numFmtId="4" fontId="0" fillId="24" borderId="15" xfId="0" applyNumberFormat="1" applyFont="1" applyFill="1" applyBorder="1" applyAlignment="1">
      <alignment horizontal="left" vertical="top" wrapText="1"/>
    </xf>
    <xf numFmtId="0" fontId="5" fillId="24" borderId="15" xfId="52" applyFont="1" applyFill="1" applyBorder="1" applyAlignment="1" applyProtection="1">
      <alignment horizontal="left" vertical="top" wrapText="1"/>
      <protection/>
    </xf>
    <xf numFmtId="1" fontId="0" fillId="20" borderId="15" xfId="0" applyNumberFormat="1" applyFont="1" applyFill="1" applyBorder="1" applyAlignment="1">
      <alignment horizontal="left" vertical="top" wrapText="1"/>
    </xf>
    <xf numFmtId="4" fontId="0" fillId="24" borderId="15" xfId="0" applyNumberFormat="1" applyFont="1" applyFill="1" applyBorder="1" applyAlignment="1">
      <alignment horizontal="left" vertical="top" wrapText="1"/>
    </xf>
    <xf numFmtId="0" fontId="0" fillId="0" borderId="11" xfId="0" applyFont="1" applyFill="1" applyBorder="1" applyAlignment="1">
      <alignment horizontal="left" wrapText="1"/>
    </xf>
    <xf numFmtId="0" fontId="0" fillId="0" borderId="11" xfId="0" applyFont="1" applyFill="1" applyBorder="1" applyAlignment="1">
      <alignment horizontal="center" wrapText="1"/>
    </xf>
    <xf numFmtId="0" fontId="0" fillId="0" borderId="11" xfId="0" applyFont="1" applyFill="1" applyBorder="1" applyAlignment="1">
      <alignment horizontal="right" wrapText="1"/>
    </xf>
    <xf numFmtId="0" fontId="4" fillId="0" borderId="11" xfId="0" applyFont="1" applyFill="1" applyBorder="1" applyAlignment="1">
      <alignment horizontal="center" vertical="center" wrapText="1"/>
    </xf>
    <xf numFmtId="4" fontId="0" fillId="0" borderId="11" xfId="0" applyNumberFormat="1" applyFont="1" applyFill="1" applyBorder="1" applyAlignment="1">
      <alignment wrapText="1"/>
    </xf>
    <xf numFmtId="4" fontId="0" fillId="0" borderId="15" xfId="0" applyNumberFormat="1" applyFont="1" applyFill="1" applyBorder="1" applyAlignment="1">
      <alignment wrapText="1"/>
    </xf>
    <xf numFmtId="0" fontId="0" fillId="0" borderId="0" xfId="0" applyFont="1" applyFill="1" applyAlignment="1">
      <alignment wrapText="1"/>
    </xf>
    <xf numFmtId="9" fontId="0" fillId="0" borderId="11" xfId="0" applyNumberFormat="1" applyFont="1" applyFill="1" applyBorder="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0" fontId="0" fillId="0" borderId="11" xfId="0" applyFont="1" applyFill="1" applyBorder="1" applyAlignment="1">
      <alignment horizontal="center" vertical="center" wrapText="1"/>
    </xf>
    <xf numFmtId="0" fontId="0" fillId="0" borderId="11" xfId="0" applyFont="1" applyFill="1" applyBorder="1" applyAlignment="1">
      <alignment horizontal="right" vertical="top" wrapText="1"/>
    </xf>
    <xf numFmtId="4" fontId="0" fillId="0" borderId="11" xfId="0" applyNumberFormat="1" applyFont="1" applyFill="1" applyBorder="1" applyAlignment="1">
      <alignment vertical="top" wrapText="1"/>
    </xf>
    <xf numFmtId="4"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0" fontId="0" fillId="0" borderId="11" xfId="0" applyNumberFormat="1" applyFont="1" applyFill="1" applyBorder="1" applyAlignment="1">
      <alignment vertical="top" wrapText="1"/>
    </xf>
    <xf numFmtId="10" fontId="0" fillId="20" borderId="11" xfId="0" applyNumberFormat="1" applyFont="1" applyFill="1" applyBorder="1" applyAlignment="1">
      <alignment wrapText="1"/>
    </xf>
    <xf numFmtId="10" fontId="0" fillId="24" borderId="11" xfId="0" applyNumberFormat="1" applyFont="1" applyFill="1" applyBorder="1" applyAlignment="1">
      <alignment wrapText="1"/>
    </xf>
    <xf numFmtId="9" fontId="0" fillId="20" borderId="11" xfId="0" applyNumberFormat="1" applyFont="1" applyFill="1" applyBorder="1" applyAlignment="1">
      <alignment wrapText="1"/>
    </xf>
    <xf numFmtId="0" fontId="0" fillId="20" borderId="15" xfId="0" applyFont="1" applyFill="1" applyBorder="1" applyAlignment="1">
      <alignment horizontal="left" vertical="top" wrapText="1"/>
    </xf>
    <xf numFmtId="0" fontId="2" fillId="20" borderId="28" xfId="0" applyFont="1" applyFill="1" applyBorder="1" applyAlignment="1">
      <alignment horizontal="left" vertical="top" wrapText="1"/>
    </xf>
    <xf numFmtId="0" fontId="0" fillId="20" borderId="11" xfId="0" applyFont="1" applyFill="1" applyBorder="1" applyAlignment="1">
      <alignment horizontal="left" vertical="top" wrapText="1"/>
    </xf>
    <xf numFmtId="0" fontId="2" fillId="20" borderId="11" xfId="0" applyFont="1" applyFill="1" applyBorder="1" applyAlignment="1">
      <alignment horizontal="left" vertical="top" wrapText="1"/>
    </xf>
    <xf numFmtId="0" fontId="0" fillId="20" borderId="0" xfId="0" applyFont="1" applyFill="1" applyAlignment="1">
      <alignment wrapText="1"/>
    </xf>
    <xf numFmtId="0" fontId="0" fillId="20" borderId="0" xfId="0" applyFont="1" applyFill="1" applyAlignment="1">
      <alignment/>
    </xf>
    <xf numFmtId="4" fontId="2" fillId="24" borderId="11" xfId="0" applyNumberFormat="1" applyFont="1" applyFill="1" applyBorder="1" applyAlignment="1">
      <alignment horizontal="right" vertical="top" wrapText="1"/>
    </xf>
    <xf numFmtId="2" fontId="0" fillId="24" borderId="11" xfId="0" applyNumberFormat="1" applyFont="1" applyFill="1" applyBorder="1" applyAlignment="1">
      <alignment wrapText="1"/>
    </xf>
    <xf numFmtId="0" fontId="8" fillId="24" borderId="11" xfId="0" applyFont="1" applyFill="1" applyBorder="1" applyAlignment="1">
      <alignment horizontal="left" vertical="top" wrapText="1"/>
    </xf>
    <xf numFmtId="0" fontId="8" fillId="24" borderId="11" xfId="0" applyFont="1" applyFill="1" applyBorder="1" applyAlignment="1">
      <alignment horizontal="center" vertical="top" wrapText="1"/>
    </xf>
    <xf numFmtId="0" fontId="8" fillId="24" borderId="11" xfId="0" applyFont="1" applyFill="1" applyBorder="1" applyAlignment="1">
      <alignment horizontal="right" vertical="top" wrapText="1"/>
    </xf>
    <xf numFmtId="0" fontId="8" fillId="24" borderId="11" xfId="0" applyFont="1" applyFill="1" applyBorder="1" applyAlignment="1">
      <alignment vertical="top" wrapText="1"/>
    </xf>
    <xf numFmtId="4" fontId="8" fillId="24" borderId="11" xfId="0" applyNumberFormat="1" applyFont="1" applyFill="1" applyBorder="1" applyAlignment="1">
      <alignment vertical="top" wrapText="1"/>
    </xf>
    <xf numFmtId="0" fontId="8" fillId="24" borderId="15" xfId="0" applyFont="1" applyFill="1" applyBorder="1" applyAlignment="1">
      <alignment vertical="top" wrapText="1"/>
    </xf>
    <xf numFmtId="0" fontId="8" fillId="24" borderId="15" xfId="0" applyFont="1" applyFill="1" applyBorder="1" applyAlignment="1">
      <alignment horizontal="center" vertical="top" wrapText="1"/>
    </xf>
    <xf numFmtId="0" fontId="8" fillId="20" borderId="15" xfId="0" applyFont="1" applyFill="1" applyBorder="1" applyAlignment="1">
      <alignment horizontal="center" vertical="top" wrapText="1"/>
    </xf>
    <xf numFmtId="0" fontId="8" fillId="20" borderId="15" xfId="0" applyFont="1" applyFill="1" applyBorder="1" applyAlignment="1">
      <alignment vertical="top" wrapText="1"/>
    </xf>
    <xf numFmtId="0" fontId="8" fillId="24" borderId="0" xfId="0" applyFont="1" applyFill="1" applyAlignment="1">
      <alignment vertical="top" wrapText="1"/>
    </xf>
    <xf numFmtId="0" fontId="0" fillId="24" borderId="15" xfId="0" applyFont="1" applyFill="1" applyBorder="1" applyAlignment="1">
      <alignment vertical="top" wrapText="1"/>
    </xf>
    <xf numFmtId="0" fontId="0" fillId="24" borderId="15" xfId="0" applyFont="1" applyFill="1" applyBorder="1" applyAlignment="1">
      <alignment horizontal="center" vertical="top" wrapText="1"/>
    </xf>
    <xf numFmtId="44" fontId="0" fillId="24" borderId="15" xfId="0" applyNumberFormat="1" applyFont="1" applyFill="1" applyBorder="1" applyAlignment="1">
      <alignment vertical="top" wrapText="1"/>
    </xf>
    <xf numFmtId="0" fontId="0" fillId="20" borderId="15" xfId="0" applyFont="1" applyFill="1" applyBorder="1" applyAlignment="1">
      <alignment horizontal="center" vertical="top" wrapText="1"/>
    </xf>
    <xf numFmtId="0" fontId="0" fillId="20" borderId="15" xfId="0" applyFont="1" applyFill="1" applyBorder="1" applyAlignment="1">
      <alignment vertical="top" wrapText="1"/>
    </xf>
    <xf numFmtId="0" fontId="7" fillId="24" borderId="11" xfId="52" applyFill="1" applyBorder="1" applyAlignment="1" applyProtection="1">
      <alignment wrapText="1"/>
      <protection/>
    </xf>
    <xf numFmtId="0" fontId="0" fillId="24" borderId="11" xfId="0" applyFont="1" applyFill="1" applyBorder="1" applyAlignment="1">
      <alignment horizontal="center"/>
    </xf>
    <xf numFmtId="0" fontId="7" fillId="24" borderId="11" xfId="52" applyFill="1" applyBorder="1" applyAlignment="1" applyProtection="1">
      <alignment/>
      <protection/>
    </xf>
    <xf numFmtId="0" fontId="6" fillId="0" borderId="0" xfId="0" applyFont="1" applyFill="1" applyAlignment="1">
      <alignment horizontal="right"/>
    </xf>
    <xf numFmtId="4" fontId="0" fillId="0" borderId="15" xfId="0" applyNumberFormat="1" applyFill="1" applyBorder="1" applyAlignment="1">
      <alignment wrapText="1"/>
    </xf>
    <xf numFmtId="0" fontId="4" fillId="0" borderId="11" xfId="0" applyFont="1" applyFill="1" applyBorder="1" applyAlignment="1">
      <alignment/>
    </xf>
    <xf numFmtId="0" fontId="7" fillId="0" borderId="11" xfId="52" applyFill="1" applyBorder="1" applyAlignment="1" applyProtection="1">
      <alignment wrapText="1"/>
      <protection/>
    </xf>
    <xf numFmtId="4" fontId="2" fillId="0" borderId="11" xfId="0" applyNumberFormat="1" applyFont="1" applyFill="1" applyBorder="1" applyAlignment="1">
      <alignment horizontal="left" vertical="top" wrapText="1"/>
    </xf>
    <xf numFmtId="0" fontId="2" fillId="0" borderId="30" xfId="0" applyFont="1" applyFill="1" applyBorder="1" applyAlignment="1">
      <alignment horizontal="left" vertical="top" wrapText="1"/>
    </xf>
    <xf numFmtId="0" fontId="7" fillId="0" borderId="11" xfId="52" applyFill="1" applyBorder="1" applyAlignment="1" applyProtection="1">
      <alignment/>
      <protection/>
    </xf>
    <xf numFmtId="0" fontId="2" fillId="0" borderId="11" xfId="0" applyFont="1" applyFill="1" applyBorder="1" applyAlignment="1">
      <alignment horizontal="left" vertical="top" wrapText="1"/>
    </xf>
    <xf numFmtId="4" fontId="2" fillId="0" borderId="11" xfId="0" applyNumberFormat="1" applyFont="1" applyFill="1" applyBorder="1" applyAlignment="1">
      <alignment horizontal="right" vertical="top" wrapText="1"/>
    </xf>
    <xf numFmtId="4" fontId="2" fillId="0" borderId="11" xfId="0" applyNumberFormat="1" applyFont="1" applyFill="1" applyBorder="1" applyAlignment="1">
      <alignment horizontal="left" vertical="top" wrapText="1"/>
    </xf>
    <xf numFmtId="9" fontId="2" fillId="0" borderId="11" xfId="0" applyNumberFormat="1" applyFont="1" applyFill="1" applyBorder="1" applyAlignment="1">
      <alignment horizontal="left" vertical="top" wrapText="1"/>
    </xf>
    <xf numFmtId="0" fontId="9" fillId="0" borderId="11" xfId="52" applyFont="1" applyFill="1" applyBorder="1" applyAlignment="1" applyProtection="1">
      <alignment horizontal="left" vertical="top" wrapText="1"/>
      <protection/>
    </xf>
    <xf numFmtId="0" fontId="2" fillId="0" borderId="11" xfId="0" applyFont="1" applyFill="1" applyBorder="1" applyAlignment="1">
      <alignment wrapText="1"/>
    </xf>
    <xf numFmtId="0" fontId="2" fillId="20" borderId="15" xfId="0" applyFont="1" applyFill="1" applyBorder="1" applyAlignment="1">
      <alignment horizontal="left" vertical="top" wrapText="1"/>
    </xf>
    <xf numFmtId="0" fontId="2" fillId="20" borderId="11" xfId="0" applyFont="1" applyFill="1" applyBorder="1" applyAlignment="1">
      <alignment wrapText="1"/>
    </xf>
    <xf numFmtId="3" fontId="10" fillId="20" borderId="11" xfId="0" applyNumberFormat="1" applyFont="1" applyFill="1" applyBorder="1" applyAlignment="1">
      <alignment horizontal="left" vertical="top" wrapText="1"/>
    </xf>
    <xf numFmtId="4" fontId="2" fillId="0" borderId="15" xfId="0" applyNumberFormat="1" applyFont="1" applyFill="1" applyBorder="1" applyAlignment="1">
      <alignment wrapText="1"/>
    </xf>
    <xf numFmtId="1" fontId="2" fillId="0" borderId="11" xfId="0" applyNumberFormat="1" applyFont="1" applyFill="1" applyBorder="1" applyAlignment="1">
      <alignment wrapText="1"/>
    </xf>
    <xf numFmtId="0" fontId="2" fillId="20" borderId="14" xfId="0" applyFont="1" applyFill="1" applyBorder="1" applyAlignment="1">
      <alignment wrapText="1"/>
    </xf>
    <xf numFmtId="0" fontId="0" fillId="0" borderId="11" xfId="0" applyFont="1" applyFill="1" applyBorder="1" applyAlignment="1">
      <alignment horizontal="left" vertical="top" wrapText="1"/>
    </xf>
    <xf numFmtId="0" fontId="4" fillId="24" borderId="28"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0" fillId="24" borderId="28" xfId="0" applyFont="1" applyFill="1" applyBorder="1" applyAlignment="1">
      <alignment horizontal="center" wrapText="1"/>
    </xf>
    <xf numFmtId="0" fontId="0" fillId="24" borderId="15" xfId="0" applyFont="1" applyFill="1" applyBorder="1" applyAlignment="1">
      <alignment horizontal="center" wrapText="1"/>
    </xf>
    <xf numFmtId="0" fontId="0" fillId="0" borderId="0" xfId="0" applyFont="1" applyAlignment="1">
      <alignment/>
    </xf>
    <xf numFmtId="0" fontId="2" fillId="0" borderId="20" xfId="0" applyFont="1" applyBorder="1" applyAlignment="1">
      <alignment horizontal="center" wrapText="1"/>
    </xf>
    <xf numFmtId="0" fontId="2" fillId="0" borderId="19" xfId="0" applyFont="1" applyBorder="1" applyAlignment="1">
      <alignment horizontal="center" wrapText="1"/>
    </xf>
    <xf numFmtId="0" fontId="2" fillId="0" borderId="0" xfId="0" applyFont="1" applyFill="1" applyAlignment="1">
      <alignment/>
    </xf>
    <xf numFmtId="0" fontId="2" fillId="0" borderId="0" xfId="0" applyFont="1" applyAlignment="1">
      <alignment/>
    </xf>
    <xf numFmtId="0" fontId="0" fillId="24" borderId="28"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fi.si/Base/first.php" TargetMode="External" /><Relationship Id="rId2" Type="http://schemas.openxmlformats.org/officeDocument/2006/relationships/hyperlink" Target="http://www.mf.uni-lj.si/ris/oprema" TargetMode="External" /><Relationship Id="rId3" Type="http://schemas.openxmlformats.org/officeDocument/2006/relationships/hyperlink" Target="http://www.mf.uni-lj.si/ris/oprema" TargetMode="External" /><Relationship Id="rId4" Type="http://schemas.openxmlformats.org/officeDocument/2006/relationships/hyperlink" Target="http://www.mf.uni-lj.si/ris/oprema" TargetMode="External" /><Relationship Id="rId5" Type="http://schemas.openxmlformats.org/officeDocument/2006/relationships/hyperlink" Target="http://www.mf.uni-lj.si/ris/oprema" TargetMode="External" /><Relationship Id="rId6" Type="http://schemas.openxmlformats.org/officeDocument/2006/relationships/hyperlink" Target="http://www.mf.uni-lj.si/ris/oprema" TargetMode="External" /><Relationship Id="rId7" Type="http://schemas.openxmlformats.org/officeDocument/2006/relationships/hyperlink" Target="http://www.mf.uni-lj.si/" TargetMode="External" /><Relationship Id="rId8" Type="http://schemas.openxmlformats.org/officeDocument/2006/relationships/hyperlink" Target="http://www.mf.uni-lj.si/" TargetMode="External" /><Relationship Id="rId9" Type="http://schemas.openxmlformats.org/officeDocument/2006/relationships/hyperlink" Target="http://www.mf.uni-lj.si/ifet" TargetMode="External" /><Relationship Id="rId10" Type="http://schemas.openxmlformats.org/officeDocument/2006/relationships/hyperlink" Target="http://cfgbc.mf.uni-lj.si/" TargetMode="External" /><Relationship Id="rId11" Type="http://schemas.openxmlformats.org/officeDocument/2006/relationships/hyperlink" Target="http://lnmcp.mf.uni-lj.si/Neuroendo/Oprema.html" TargetMode="External" /><Relationship Id="rId12" Type="http://schemas.openxmlformats.org/officeDocument/2006/relationships/hyperlink" Target="http://lnmcp.mf.uni-lj.si/Neuroendo/Oprema.html" TargetMode="External" /><Relationship Id="rId13" Type="http://schemas.openxmlformats.org/officeDocument/2006/relationships/hyperlink" Target="http://lnmcp.mf.uni-lj.si/Neuroendo/Oprema.html" TargetMode="External" /><Relationship Id="rId14" Type="http://schemas.openxmlformats.org/officeDocument/2006/relationships/hyperlink" Target="http://lnmcp.mf.uni-lj.si/Neuroendo/Oprema.html" TargetMode="External" /><Relationship Id="rId15" Type="http://schemas.openxmlformats.org/officeDocument/2006/relationships/hyperlink" Target="http://lnmcp.mf.uni-lj.si/Neuroendo/Oprema.html" TargetMode="External" /><Relationship Id="rId16" Type="http://schemas.openxmlformats.org/officeDocument/2006/relationships/hyperlink" Target="http://biofiz.mf.uni-lj.si/raziskovanje/raziskovanje.html" TargetMode="External" /><Relationship Id="rId17" Type="http://schemas.openxmlformats.org/officeDocument/2006/relationships/hyperlink" Target="http://lnmcp.mf.uni-lj.si/Neuroendo/Oprema.html"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0"/>
  <sheetViews>
    <sheetView showGridLines="0" tabSelected="1" zoomScale="75" zoomScaleNormal="75" zoomScaleSheetLayoutView="75" zoomScalePageLayoutView="0" workbookViewId="0" topLeftCell="A31">
      <selection activeCell="B62" sqref="B62"/>
    </sheetView>
  </sheetViews>
  <sheetFormatPr defaultColWidth="9.140625" defaultRowHeight="12.75"/>
  <cols>
    <col min="1" max="1" width="28.7109375" style="2" customWidth="1"/>
    <col min="2" max="2" width="9.140625" style="16" customWidth="1"/>
    <col min="3" max="4" width="9.140625" style="2" customWidth="1"/>
    <col min="5" max="5" width="17.421875" style="36" customWidth="1"/>
    <col min="6" max="6" width="9.140625" style="17" customWidth="1"/>
    <col min="7" max="7" width="24.00390625" style="2" customWidth="1"/>
    <col min="8" max="8" width="9.28125" style="2" customWidth="1"/>
    <col min="9" max="9" width="15.28125" style="2" customWidth="1"/>
    <col min="10" max="10" width="13.421875" style="15" customWidth="1"/>
    <col min="11" max="11" width="9.140625" style="2" customWidth="1"/>
    <col min="12" max="12" width="19.7109375" style="2" customWidth="1"/>
    <col min="13" max="13" width="21.421875" style="112" customWidth="1"/>
    <col min="14" max="14" width="28.28125" style="2" customWidth="1"/>
    <col min="15" max="15" width="25.140625" style="2" customWidth="1"/>
    <col min="16" max="16" width="22.421875" style="2" customWidth="1"/>
    <col min="17" max="17" width="13.00390625" style="2" customWidth="1"/>
    <col min="18" max="18" width="13.00390625" style="15" customWidth="1"/>
    <col min="19" max="19" width="13.140625" style="2" customWidth="1"/>
    <col min="20" max="20" width="10.421875" style="2" bestFit="1" customWidth="1"/>
    <col min="21" max="21" width="12.140625" style="2" bestFit="1" customWidth="1"/>
    <col min="22" max="22" width="10.28125" style="2" customWidth="1"/>
    <col min="23" max="23" width="9.140625" style="2" customWidth="1"/>
    <col min="24" max="24" width="13.140625" style="2" customWidth="1"/>
    <col min="25" max="25" width="11.421875" style="2" customWidth="1"/>
    <col min="26" max="26" width="11.57421875" style="2" customWidth="1"/>
    <col min="27" max="27" width="11.00390625" style="2" customWidth="1"/>
    <col min="28" max="28" width="9.140625" style="2" customWidth="1"/>
    <col min="29" max="29" width="11.8515625" style="2" customWidth="1"/>
    <col min="30" max="30" width="13.8515625" style="2" customWidth="1"/>
    <col min="31" max="31" width="9.140625" style="2" customWidth="1"/>
    <col min="32" max="32" width="11.57421875" style="2" customWidth="1"/>
    <col min="33" max="33" width="10.8515625" style="2" customWidth="1"/>
    <col min="34" max="34" width="9.140625" style="2" customWidth="1"/>
    <col min="35" max="35" width="11.28125" style="2" customWidth="1"/>
    <col min="36" max="36" width="10.421875" style="2" customWidth="1"/>
    <col min="37" max="38" width="9.140625" style="2" customWidth="1"/>
    <col min="39" max="39" width="11.28125" style="2" customWidth="1"/>
    <col min="40" max="16384" width="9.140625" style="2" customWidth="1"/>
  </cols>
  <sheetData>
    <row r="1" spans="1:15" ht="24.75" customHeight="1">
      <c r="A1" s="255" t="s">
        <v>220</v>
      </c>
      <c r="B1" s="252"/>
      <c r="C1" s="252"/>
      <c r="D1" s="252"/>
      <c r="E1" s="252"/>
      <c r="F1" s="252"/>
      <c r="G1" s="252"/>
      <c r="H1" s="43"/>
      <c r="I1" s="43"/>
      <c r="J1" s="43"/>
      <c r="K1" s="19"/>
      <c r="L1" s="43"/>
      <c r="M1" s="111"/>
      <c r="N1" s="43"/>
      <c r="O1" s="43"/>
    </row>
    <row r="2" spans="1:15" ht="13.5" thickBot="1">
      <c r="A2" s="18"/>
      <c r="B2" s="18"/>
      <c r="C2" s="18"/>
      <c r="D2" s="18"/>
      <c r="E2" s="44"/>
      <c r="F2" s="45"/>
      <c r="G2" s="43"/>
      <c r="H2" s="43"/>
      <c r="I2" s="43"/>
      <c r="J2" s="43"/>
      <c r="K2" s="19"/>
      <c r="L2" s="43"/>
      <c r="M2" s="111"/>
      <c r="N2" s="43"/>
      <c r="O2" s="43"/>
    </row>
    <row r="3" spans="1:40" s="58" customFormat="1" ht="93.75" customHeight="1">
      <c r="A3" s="46" t="s">
        <v>221</v>
      </c>
      <c r="B3" s="47" t="s">
        <v>325</v>
      </c>
      <c r="C3" s="1" t="s">
        <v>326</v>
      </c>
      <c r="D3" s="48" t="s">
        <v>222</v>
      </c>
      <c r="E3" s="49" t="s">
        <v>327</v>
      </c>
      <c r="F3" s="48" t="s">
        <v>328</v>
      </c>
      <c r="G3" s="48" t="s">
        <v>329</v>
      </c>
      <c r="H3" s="48" t="s">
        <v>337</v>
      </c>
      <c r="I3" s="48" t="s">
        <v>330</v>
      </c>
      <c r="J3" s="50" t="s">
        <v>331</v>
      </c>
      <c r="K3" s="20" t="s">
        <v>223</v>
      </c>
      <c r="L3" s="48" t="s">
        <v>224</v>
      </c>
      <c r="M3" s="48" t="s">
        <v>225</v>
      </c>
      <c r="N3" s="48" t="s">
        <v>332</v>
      </c>
      <c r="O3" s="48" t="s">
        <v>226</v>
      </c>
      <c r="P3" s="51" t="s">
        <v>227</v>
      </c>
      <c r="Q3" s="52" t="s">
        <v>228</v>
      </c>
      <c r="R3" s="253" t="s">
        <v>229</v>
      </c>
      <c r="S3" s="254"/>
      <c r="T3" s="254"/>
      <c r="U3" s="254"/>
      <c r="V3" s="53" t="s">
        <v>230</v>
      </c>
      <c r="W3" s="53" t="s">
        <v>231</v>
      </c>
      <c r="X3" s="54" t="s">
        <v>232</v>
      </c>
      <c r="Y3" s="55" t="s">
        <v>74</v>
      </c>
      <c r="Z3" s="56"/>
      <c r="AA3" s="56"/>
      <c r="AB3" s="56"/>
      <c r="AC3" s="56"/>
      <c r="AD3" s="56"/>
      <c r="AE3" s="56"/>
      <c r="AF3" s="56"/>
      <c r="AG3" s="56"/>
      <c r="AH3" s="56"/>
      <c r="AI3" s="56"/>
      <c r="AJ3" s="56"/>
      <c r="AK3" s="56"/>
      <c r="AL3" s="56"/>
      <c r="AM3" s="56"/>
      <c r="AN3" s="57"/>
    </row>
    <row r="4" spans="1:40" s="67" customFormat="1" ht="93.75" customHeight="1" thickBot="1">
      <c r="A4" s="59"/>
      <c r="B4" s="60"/>
      <c r="C4" s="21"/>
      <c r="D4" s="61"/>
      <c r="E4" s="62"/>
      <c r="F4" s="61"/>
      <c r="G4" s="61"/>
      <c r="H4" s="61"/>
      <c r="I4" s="61"/>
      <c r="J4" s="63"/>
      <c r="K4" s="22"/>
      <c r="L4" s="61"/>
      <c r="M4" s="61"/>
      <c r="N4" s="61"/>
      <c r="O4" s="61"/>
      <c r="P4" s="64"/>
      <c r="Q4" s="64"/>
      <c r="R4" s="123" t="s">
        <v>233</v>
      </c>
      <c r="S4" s="29" t="s">
        <v>234</v>
      </c>
      <c r="T4" s="29" t="s">
        <v>235</v>
      </c>
      <c r="U4" s="29" t="s">
        <v>236</v>
      </c>
      <c r="V4" s="65"/>
      <c r="W4" s="65"/>
      <c r="X4" s="66"/>
      <c r="Y4" s="30" t="s">
        <v>237</v>
      </c>
      <c r="Z4" s="31" t="s">
        <v>238</v>
      </c>
      <c r="AA4" s="31" t="s">
        <v>239</v>
      </c>
      <c r="AB4" s="31" t="s">
        <v>240</v>
      </c>
      <c r="AC4" s="24" t="s">
        <v>241</v>
      </c>
      <c r="AD4" s="29" t="s">
        <v>239</v>
      </c>
      <c r="AE4" s="29" t="s">
        <v>240</v>
      </c>
      <c r="AF4" s="31" t="s">
        <v>242</v>
      </c>
      <c r="AG4" s="31" t="s">
        <v>239</v>
      </c>
      <c r="AH4" s="31" t="s">
        <v>240</v>
      </c>
      <c r="AI4" s="29" t="s">
        <v>243</v>
      </c>
      <c r="AJ4" s="29" t="s">
        <v>239</v>
      </c>
      <c r="AK4" s="29" t="s">
        <v>240</v>
      </c>
      <c r="AL4" s="31" t="s">
        <v>244</v>
      </c>
      <c r="AM4" s="31" t="s">
        <v>239</v>
      </c>
      <c r="AN4" s="32" t="s">
        <v>240</v>
      </c>
    </row>
    <row r="5" spans="1:40" s="167" customFormat="1" ht="408">
      <c r="A5" s="156" t="s">
        <v>341</v>
      </c>
      <c r="B5" s="156">
        <v>381</v>
      </c>
      <c r="C5" s="156">
        <v>30</v>
      </c>
      <c r="D5" s="156"/>
      <c r="E5" s="156" t="s">
        <v>59</v>
      </c>
      <c r="F5" s="156" t="s">
        <v>60</v>
      </c>
      <c r="G5" s="156" t="s">
        <v>342</v>
      </c>
      <c r="H5" s="156">
        <v>2003</v>
      </c>
      <c r="I5" s="156" t="s">
        <v>61</v>
      </c>
      <c r="J5" s="158">
        <v>459021.87</v>
      </c>
      <c r="K5" s="156" t="s">
        <v>333</v>
      </c>
      <c r="L5" s="156" t="s">
        <v>128</v>
      </c>
      <c r="M5" s="156" t="s">
        <v>132</v>
      </c>
      <c r="N5" s="156" t="s">
        <v>63</v>
      </c>
      <c r="O5" s="156" t="s">
        <v>68</v>
      </c>
      <c r="P5" s="174" t="s">
        <v>289</v>
      </c>
      <c r="Q5" s="174" t="s">
        <v>292</v>
      </c>
      <c r="R5" s="178" t="s">
        <v>293</v>
      </c>
      <c r="S5" s="174"/>
      <c r="T5" s="174" t="s">
        <v>292</v>
      </c>
      <c r="U5" s="174" t="s">
        <v>292</v>
      </c>
      <c r="V5" s="174">
        <v>70</v>
      </c>
      <c r="W5" s="174">
        <v>100</v>
      </c>
      <c r="X5" s="179" t="s">
        <v>294</v>
      </c>
      <c r="Y5" s="172">
        <v>50</v>
      </c>
      <c r="Z5" s="163" t="s">
        <v>295</v>
      </c>
      <c r="AA5" s="163" t="s">
        <v>298</v>
      </c>
      <c r="AB5" s="180">
        <v>50</v>
      </c>
      <c r="AC5" s="172"/>
      <c r="AD5" s="172"/>
      <c r="AE5" s="172"/>
      <c r="AF5" s="163"/>
      <c r="AG5" s="163"/>
      <c r="AH5" s="163"/>
      <c r="AI5" s="172"/>
      <c r="AJ5" s="172"/>
      <c r="AK5" s="172"/>
      <c r="AL5" s="163"/>
      <c r="AM5" s="163"/>
      <c r="AN5" s="163"/>
    </row>
    <row r="6" spans="1:40" s="167" customFormat="1" ht="370.5" customHeight="1">
      <c r="A6" s="162"/>
      <c r="B6" s="162"/>
      <c r="C6" s="162"/>
      <c r="D6" s="162"/>
      <c r="E6" s="162"/>
      <c r="F6" s="162"/>
      <c r="G6" s="162"/>
      <c r="H6" s="162"/>
      <c r="I6" s="162"/>
      <c r="J6" s="168"/>
      <c r="K6" s="162"/>
      <c r="L6" s="162"/>
      <c r="M6" s="162"/>
      <c r="N6" s="162"/>
      <c r="O6" s="162"/>
      <c r="P6" s="172" t="s">
        <v>296</v>
      </c>
      <c r="Q6" s="172" t="s">
        <v>297</v>
      </c>
      <c r="R6" s="181" t="s">
        <v>293</v>
      </c>
      <c r="S6" s="172"/>
      <c r="T6" s="172" t="s">
        <v>297</v>
      </c>
      <c r="U6" s="172" t="s">
        <v>297</v>
      </c>
      <c r="V6" s="172">
        <v>40</v>
      </c>
      <c r="W6" s="172">
        <v>100</v>
      </c>
      <c r="X6" s="172" t="s">
        <v>294</v>
      </c>
      <c r="Y6" s="172">
        <v>40</v>
      </c>
      <c r="Z6" s="163" t="s">
        <v>295</v>
      </c>
      <c r="AA6" s="163" t="s">
        <v>298</v>
      </c>
      <c r="AB6" s="180">
        <v>40</v>
      </c>
      <c r="AC6" s="172"/>
      <c r="AD6" s="172"/>
      <c r="AE6" s="172"/>
      <c r="AF6" s="163"/>
      <c r="AG6" s="163"/>
      <c r="AH6" s="163"/>
      <c r="AI6" s="172"/>
      <c r="AJ6" s="172"/>
      <c r="AK6" s="172"/>
      <c r="AL6" s="163"/>
      <c r="AM6" s="163"/>
      <c r="AN6" s="163"/>
    </row>
    <row r="7" spans="1:40" s="219" customFormat="1" ht="294.75" customHeight="1">
      <c r="A7" s="210"/>
      <c r="B7" s="211"/>
      <c r="C7" s="212"/>
      <c r="D7" s="213"/>
      <c r="E7" s="211"/>
      <c r="F7" s="212"/>
      <c r="G7" s="213"/>
      <c r="H7" s="213"/>
      <c r="I7" s="211"/>
      <c r="J7" s="214"/>
      <c r="K7" s="211"/>
      <c r="L7" s="211"/>
      <c r="M7" s="211"/>
      <c r="N7" s="211"/>
      <c r="O7" s="211"/>
      <c r="P7" s="220" t="s">
        <v>441</v>
      </c>
      <c r="Q7" s="221" t="s">
        <v>442</v>
      </c>
      <c r="R7" s="222" t="s">
        <v>293</v>
      </c>
      <c r="S7" s="220"/>
      <c r="T7" s="220" t="s">
        <v>442</v>
      </c>
      <c r="U7" s="220" t="s">
        <v>442</v>
      </c>
      <c r="V7" s="220">
        <v>40</v>
      </c>
      <c r="W7" s="220">
        <v>100</v>
      </c>
      <c r="X7" s="220" t="s">
        <v>294</v>
      </c>
      <c r="Y7" s="220"/>
      <c r="Z7" s="223" t="s">
        <v>295</v>
      </c>
      <c r="AA7" s="224"/>
      <c r="AB7" s="218"/>
      <c r="AC7" s="216"/>
      <c r="AD7" s="215"/>
      <c r="AE7" s="215"/>
      <c r="AF7" s="217"/>
      <c r="AG7" s="218"/>
      <c r="AH7" s="218"/>
      <c r="AI7" s="216"/>
      <c r="AJ7" s="215"/>
      <c r="AK7" s="215"/>
      <c r="AL7" s="218"/>
      <c r="AM7" s="218"/>
      <c r="AN7" s="218"/>
    </row>
    <row r="8" spans="1:40" s="219" customFormat="1" ht="294.75" customHeight="1">
      <c r="A8" s="210"/>
      <c r="B8" s="211"/>
      <c r="C8" s="212"/>
      <c r="D8" s="213"/>
      <c r="E8" s="211"/>
      <c r="F8" s="212"/>
      <c r="G8" s="213"/>
      <c r="H8" s="213"/>
      <c r="I8" s="211"/>
      <c r="J8" s="214"/>
      <c r="K8" s="211"/>
      <c r="L8" s="211"/>
      <c r="M8" s="211"/>
      <c r="N8" s="211"/>
      <c r="O8" s="211"/>
      <c r="P8" s="220" t="s">
        <v>443</v>
      </c>
      <c r="Q8" s="220" t="s">
        <v>444</v>
      </c>
      <c r="R8" s="222" t="s">
        <v>293</v>
      </c>
      <c r="S8" s="220"/>
      <c r="T8" s="220" t="s">
        <v>444</v>
      </c>
      <c r="U8" s="220" t="s">
        <v>444</v>
      </c>
      <c r="V8" s="220">
        <v>70</v>
      </c>
      <c r="W8" s="220">
        <v>100</v>
      </c>
      <c r="X8" s="220" t="s">
        <v>294</v>
      </c>
      <c r="Y8" s="220"/>
      <c r="Z8" s="223" t="s">
        <v>295</v>
      </c>
      <c r="AA8" s="224"/>
      <c r="AB8" s="218"/>
      <c r="AC8" s="216"/>
      <c r="AD8" s="215"/>
      <c r="AE8" s="215"/>
      <c r="AF8" s="217"/>
      <c r="AG8" s="218"/>
      <c r="AH8" s="218"/>
      <c r="AI8" s="216"/>
      <c r="AJ8" s="215"/>
      <c r="AK8" s="215"/>
      <c r="AL8" s="218"/>
      <c r="AM8" s="218"/>
      <c r="AN8" s="218"/>
    </row>
    <row r="9" spans="1:40" s="72" customFormat="1" ht="165" customHeight="1">
      <c r="A9" s="3" t="s">
        <v>341</v>
      </c>
      <c r="B9" s="4">
        <v>381</v>
      </c>
      <c r="C9" s="5">
        <v>32</v>
      </c>
      <c r="D9" s="6"/>
      <c r="E9" s="33" t="s">
        <v>368</v>
      </c>
      <c r="F9" s="10">
        <v>3702</v>
      </c>
      <c r="G9" s="9" t="s">
        <v>343</v>
      </c>
      <c r="H9" s="10" t="s">
        <v>46</v>
      </c>
      <c r="I9" s="9" t="s">
        <v>57</v>
      </c>
      <c r="J9" s="14">
        <v>132820.73</v>
      </c>
      <c r="K9" s="11" t="s">
        <v>333</v>
      </c>
      <c r="L9" s="38" t="s">
        <v>16</v>
      </c>
      <c r="M9" s="38" t="s">
        <v>17</v>
      </c>
      <c r="N9" s="9" t="s">
        <v>124</v>
      </c>
      <c r="O9" s="9" t="s">
        <v>125</v>
      </c>
      <c r="P9" s="9"/>
      <c r="Q9" s="69" t="s">
        <v>271</v>
      </c>
      <c r="R9" s="69">
        <v>0</v>
      </c>
      <c r="S9" s="69">
        <v>18000</v>
      </c>
      <c r="T9" s="69">
        <v>18000</v>
      </c>
      <c r="U9" s="69">
        <v>36000</v>
      </c>
      <c r="V9" s="9"/>
      <c r="W9" s="9">
        <v>100</v>
      </c>
      <c r="X9" s="225" t="s">
        <v>20</v>
      </c>
      <c r="Y9" s="9">
        <v>100</v>
      </c>
      <c r="Z9" s="70" t="s">
        <v>45</v>
      </c>
      <c r="AA9" s="71"/>
      <c r="AB9" s="71">
        <v>100</v>
      </c>
      <c r="AC9" s="8"/>
      <c r="AD9" s="9"/>
      <c r="AE9" s="9"/>
      <c r="AF9" s="27"/>
      <c r="AG9" s="71"/>
      <c r="AH9" s="71"/>
      <c r="AI9" s="8"/>
      <c r="AJ9" s="9"/>
      <c r="AK9" s="9"/>
      <c r="AL9" s="71"/>
      <c r="AM9" s="71"/>
      <c r="AN9" s="71"/>
    </row>
    <row r="10" spans="1:40" s="72" customFormat="1" ht="80.25" customHeight="1">
      <c r="A10" s="68" t="s">
        <v>341</v>
      </c>
      <c r="B10" s="11">
        <v>381</v>
      </c>
      <c r="C10" s="10">
        <v>14</v>
      </c>
      <c r="D10" s="9"/>
      <c r="E10" s="35" t="s">
        <v>89</v>
      </c>
      <c r="F10" s="10">
        <v>16345</v>
      </c>
      <c r="G10" s="9" t="s">
        <v>344</v>
      </c>
      <c r="H10" s="10">
        <v>2002</v>
      </c>
      <c r="I10" s="9" t="s">
        <v>90</v>
      </c>
      <c r="J10" s="14">
        <v>105201</v>
      </c>
      <c r="K10" s="11" t="s">
        <v>333</v>
      </c>
      <c r="L10" s="9" t="s">
        <v>91</v>
      </c>
      <c r="M10" s="9" t="s">
        <v>92</v>
      </c>
      <c r="N10" s="9" t="s">
        <v>126</v>
      </c>
      <c r="O10" s="9" t="s">
        <v>127</v>
      </c>
      <c r="P10" s="9" t="s">
        <v>258</v>
      </c>
      <c r="Q10" s="69" t="s">
        <v>246</v>
      </c>
      <c r="R10" s="69">
        <v>0</v>
      </c>
      <c r="S10" s="69">
        <v>35</v>
      </c>
      <c r="T10" s="69">
        <v>30</v>
      </c>
      <c r="U10" s="69">
        <v>10</v>
      </c>
      <c r="V10" s="104">
        <v>0.55</v>
      </c>
      <c r="W10" s="9">
        <v>100</v>
      </c>
      <c r="X10" s="107" t="s">
        <v>304</v>
      </c>
      <c r="Y10" s="9">
        <v>65</v>
      </c>
      <c r="Z10" s="70" t="s">
        <v>93</v>
      </c>
      <c r="AA10" s="71" t="s">
        <v>284</v>
      </c>
      <c r="AB10" s="71">
        <v>35</v>
      </c>
      <c r="AC10" s="9" t="s">
        <v>94</v>
      </c>
      <c r="AD10" s="9" t="s">
        <v>285</v>
      </c>
      <c r="AE10" s="9">
        <v>20</v>
      </c>
      <c r="AF10" s="71" t="s">
        <v>95</v>
      </c>
      <c r="AG10" s="71" t="s">
        <v>286</v>
      </c>
      <c r="AH10" s="71">
        <v>10</v>
      </c>
      <c r="AI10" s="9"/>
      <c r="AJ10" s="9"/>
      <c r="AK10" s="9"/>
      <c r="AL10" s="71"/>
      <c r="AM10" s="71"/>
      <c r="AN10" s="71"/>
    </row>
    <row r="11" spans="1:40" s="188" customFormat="1" ht="102">
      <c r="A11" s="182" t="s">
        <v>341</v>
      </c>
      <c r="B11" s="183">
        <v>381</v>
      </c>
      <c r="C11" s="184">
        <v>20</v>
      </c>
      <c r="D11" s="38"/>
      <c r="E11" s="193" t="s">
        <v>191</v>
      </c>
      <c r="F11" s="228">
        <v>9275</v>
      </c>
      <c r="G11" s="38" t="s">
        <v>198</v>
      </c>
      <c r="H11" s="184" t="s">
        <v>192</v>
      </c>
      <c r="I11" s="38" t="s">
        <v>193</v>
      </c>
      <c r="J11" s="186">
        <v>107800</v>
      </c>
      <c r="K11" s="183" t="s">
        <v>333</v>
      </c>
      <c r="L11" s="38" t="s">
        <v>430</v>
      </c>
      <c r="M11" s="38" t="s">
        <v>431</v>
      </c>
      <c r="N11" s="38" t="s">
        <v>194</v>
      </c>
      <c r="O11" s="38" t="s">
        <v>195</v>
      </c>
      <c r="P11" s="38" t="s">
        <v>255</v>
      </c>
      <c r="Q11" s="187" t="s">
        <v>432</v>
      </c>
      <c r="R11" s="187">
        <v>0</v>
      </c>
      <c r="S11" s="187" t="s">
        <v>433</v>
      </c>
      <c r="T11" s="187" t="s">
        <v>434</v>
      </c>
      <c r="U11" s="187" t="s">
        <v>436</v>
      </c>
      <c r="V11" s="189">
        <v>0.6</v>
      </c>
      <c r="W11" s="38">
        <v>100</v>
      </c>
      <c r="X11" s="38"/>
      <c r="Y11" s="38">
        <v>0</v>
      </c>
      <c r="Z11" s="154" t="s">
        <v>196</v>
      </c>
      <c r="AA11" s="38" t="s">
        <v>191</v>
      </c>
      <c r="AB11" s="38"/>
      <c r="AC11" s="38" t="s">
        <v>197</v>
      </c>
      <c r="AD11" s="38" t="s">
        <v>287</v>
      </c>
      <c r="AE11" s="38"/>
      <c r="AF11" s="38"/>
      <c r="AG11" s="38"/>
      <c r="AH11" s="38"/>
      <c r="AI11" s="38"/>
      <c r="AJ11" s="38"/>
      <c r="AK11" s="38"/>
      <c r="AL11" s="38"/>
      <c r="AM11" s="38"/>
      <c r="AN11" s="38"/>
    </row>
    <row r="12" spans="1:40" s="7" customFormat="1" ht="77.25" customHeight="1">
      <c r="A12" s="3" t="s">
        <v>341</v>
      </c>
      <c r="B12" s="4">
        <v>381</v>
      </c>
      <c r="C12" s="5">
        <v>29</v>
      </c>
      <c r="D12" s="6"/>
      <c r="E12" s="34" t="s">
        <v>114</v>
      </c>
      <c r="F12" s="5">
        <v>10331</v>
      </c>
      <c r="G12" s="6" t="s">
        <v>345</v>
      </c>
      <c r="H12" s="5">
        <v>2002</v>
      </c>
      <c r="I12" s="6" t="s">
        <v>26</v>
      </c>
      <c r="J12" s="13">
        <v>96075</v>
      </c>
      <c r="K12" s="4" t="s">
        <v>333</v>
      </c>
      <c r="L12" s="6" t="s">
        <v>27</v>
      </c>
      <c r="M12" s="6" t="s">
        <v>28</v>
      </c>
      <c r="N12" s="6" t="s">
        <v>32</v>
      </c>
      <c r="O12" s="6" t="s">
        <v>33</v>
      </c>
      <c r="P12" s="6" t="s">
        <v>245</v>
      </c>
      <c r="Q12" s="40" t="s">
        <v>307</v>
      </c>
      <c r="R12" s="13">
        <v>0</v>
      </c>
      <c r="S12" s="40">
        <v>5000</v>
      </c>
      <c r="T12" s="40" t="s">
        <v>308</v>
      </c>
      <c r="U12" s="40" t="s">
        <v>307</v>
      </c>
      <c r="V12" s="6"/>
      <c r="W12" s="6">
        <v>100</v>
      </c>
      <c r="X12" s="6"/>
      <c r="Y12" s="6">
        <v>2.5</v>
      </c>
      <c r="Z12" s="26" t="s">
        <v>34</v>
      </c>
      <c r="AA12" s="25" t="s">
        <v>75</v>
      </c>
      <c r="AB12" s="25">
        <v>2.5</v>
      </c>
      <c r="AC12" s="6"/>
      <c r="AD12" s="6"/>
      <c r="AE12" s="6"/>
      <c r="AF12" s="25"/>
      <c r="AG12" s="25"/>
      <c r="AH12" s="25"/>
      <c r="AI12" s="6"/>
      <c r="AJ12" s="6"/>
      <c r="AK12" s="6"/>
      <c r="AL12" s="25"/>
      <c r="AM12" s="25"/>
      <c r="AN12" s="25"/>
    </row>
    <row r="13" spans="1:40" s="72" customFormat="1" ht="272.25" customHeight="1">
      <c r="A13" s="3" t="s">
        <v>341</v>
      </c>
      <c r="B13" s="4">
        <v>381</v>
      </c>
      <c r="C13" s="5">
        <v>15</v>
      </c>
      <c r="D13" s="6"/>
      <c r="E13" s="33" t="s">
        <v>420</v>
      </c>
      <c r="F13" s="10" t="s">
        <v>188</v>
      </c>
      <c r="G13" s="9" t="s">
        <v>346</v>
      </c>
      <c r="H13" s="9">
        <v>2002</v>
      </c>
      <c r="I13" s="9" t="s">
        <v>421</v>
      </c>
      <c r="J13" s="14">
        <v>107426</v>
      </c>
      <c r="K13" s="11" t="s">
        <v>333</v>
      </c>
      <c r="L13" s="9" t="s">
        <v>422</v>
      </c>
      <c r="M13" s="9" t="s">
        <v>423</v>
      </c>
      <c r="N13" s="73" t="s">
        <v>424</v>
      </c>
      <c r="O13" s="9" t="s">
        <v>425</v>
      </c>
      <c r="P13" s="9" t="s">
        <v>247</v>
      </c>
      <c r="Q13" s="69" t="s">
        <v>264</v>
      </c>
      <c r="R13" s="69">
        <v>0</v>
      </c>
      <c r="S13" s="69">
        <v>730</v>
      </c>
      <c r="T13" s="69">
        <v>104</v>
      </c>
      <c r="U13" s="69">
        <v>834</v>
      </c>
      <c r="V13" s="9">
        <v>80</v>
      </c>
      <c r="W13" s="9">
        <v>100</v>
      </c>
      <c r="X13" s="9"/>
      <c r="Y13" s="9">
        <v>85</v>
      </c>
      <c r="Z13" s="70" t="s">
        <v>95</v>
      </c>
      <c r="AA13" s="71" t="s">
        <v>286</v>
      </c>
      <c r="AB13" s="71">
        <v>85</v>
      </c>
      <c r="AC13" s="9"/>
      <c r="AD13" s="9"/>
      <c r="AE13" s="9"/>
      <c r="AF13" s="71"/>
      <c r="AG13" s="71"/>
      <c r="AH13" s="71"/>
      <c r="AI13" s="9"/>
      <c r="AJ13" s="9"/>
      <c r="AK13" s="9"/>
      <c r="AL13" s="71"/>
      <c r="AM13" s="71"/>
      <c r="AN13" s="71"/>
    </row>
    <row r="14" spans="1:40" s="72" customFormat="1" ht="52.5" customHeight="1">
      <c r="A14" s="68" t="s">
        <v>341</v>
      </c>
      <c r="B14" s="11">
        <v>381</v>
      </c>
      <c r="C14" s="10">
        <v>52</v>
      </c>
      <c r="D14" s="9"/>
      <c r="E14" s="35" t="s">
        <v>416</v>
      </c>
      <c r="F14" s="10">
        <v>13229</v>
      </c>
      <c r="G14" s="9" t="s">
        <v>348</v>
      </c>
      <c r="H14" s="9">
        <v>2002</v>
      </c>
      <c r="I14" s="9" t="s">
        <v>417</v>
      </c>
      <c r="J14" s="14">
        <v>72727</v>
      </c>
      <c r="K14" s="11" t="s">
        <v>333</v>
      </c>
      <c r="L14" s="9"/>
      <c r="M14" s="9"/>
      <c r="N14" s="9" t="s">
        <v>418</v>
      </c>
      <c r="O14" s="9" t="s">
        <v>419</v>
      </c>
      <c r="P14" s="9" t="s">
        <v>263</v>
      </c>
      <c r="Q14" s="69">
        <f>+U14</f>
        <v>0</v>
      </c>
      <c r="R14" s="69">
        <v>0</v>
      </c>
      <c r="S14" s="69">
        <v>0</v>
      </c>
      <c r="T14" s="69">
        <v>0</v>
      </c>
      <c r="U14" s="69">
        <f>+R14</f>
        <v>0</v>
      </c>
      <c r="V14" s="9"/>
      <c r="W14" s="9">
        <v>100</v>
      </c>
      <c r="X14" s="9"/>
      <c r="Y14" s="9">
        <v>0</v>
      </c>
      <c r="Z14" s="70"/>
      <c r="AA14" s="71"/>
      <c r="AB14" s="71">
        <v>0</v>
      </c>
      <c r="AC14" s="9"/>
      <c r="AD14" s="9"/>
      <c r="AE14" s="9"/>
      <c r="AF14" s="71"/>
      <c r="AG14" s="71"/>
      <c r="AH14" s="71"/>
      <c r="AI14" s="9"/>
      <c r="AJ14" s="9"/>
      <c r="AK14" s="9"/>
      <c r="AL14" s="71"/>
      <c r="AM14" s="71"/>
      <c r="AN14" s="71"/>
    </row>
    <row r="15" spans="1:40" s="7" customFormat="1" ht="285.75" customHeight="1">
      <c r="A15" s="3" t="s">
        <v>341</v>
      </c>
      <c r="B15" s="4">
        <v>381</v>
      </c>
      <c r="C15" s="5">
        <v>1</v>
      </c>
      <c r="D15" s="6"/>
      <c r="E15" s="34" t="s">
        <v>388</v>
      </c>
      <c r="F15" s="5">
        <v>13310</v>
      </c>
      <c r="G15" s="6" t="s">
        <v>349</v>
      </c>
      <c r="H15" s="5">
        <v>2003</v>
      </c>
      <c r="I15" s="6" t="s">
        <v>146</v>
      </c>
      <c r="J15" s="13">
        <v>41062</v>
      </c>
      <c r="K15" s="4" t="s">
        <v>333</v>
      </c>
      <c r="L15" s="125" t="s">
        <v>174</v>
      </c>
      <c r="M15" s="125" t="s">
        <v>147</v>
      </c>
      <c r="N15" s="125" t="s">
        <v>175</v>
      </c>
      <c r="O15" s="125" t="s">
        <v>152</v>
      </c>
      <c r="P15" s="4">
        <v>851</v>
      </c>
      <c r="Q15" s="39" t="s">
        <v>176</v>
      </c>
      <c r="R15" s="178" t="s">
        <v>177</v>
      </c>
      <c r="S15" s="39" t="s">
        <v>178</v>
      </c>
      <c r="T15" s="39" t="s">
        <v>179</v>
      </c>
      <c r="U15" s="39" t="s">
        <v>180</v>
      </c>
      <c r="V15" s="6">
        <v>30</v>
      </c>
      <c r="W15" s="6">
        <v>100</v>
      </c>
      <c r="X15" s="6"/>
      <c r="Y15" s="6">
        <v>30</v>
      </c>
      <c r="Z15" s="207" t="s">
        <v>389</v>
      </c>
      <c r="AA15" s="25" t="s">
        <v>288</v>
      </c>
      <c r="AB15" s="25">
        <v>10</v>
      </c>
      <c r="AC15" s="99" t="s">
        <v>390</v>
      </c>
      <c r="AD15" s="6" t="s">
        <v>388</v>
      </c>
      <c r="AE15" s="6">
        <v>20</v>
      </c>
      <c r="AF15" s="100"/>
      <c r="AG15" s="25"/>
      <c r="AH15" s="25"/>
      <c r="AI15" s="6"/>
      <c r="AJ15" s="6"/>
      <c r="AK15" s="6"/>
      <c r="AL15" s="25"/>
      <c r="AM15" s="25"/>
      <c r="AN15" s="25"/>
    </row>
    <row r="16" spans="1:40" s="72" customFormat="1" ht="149.25" customHeight="1">
      <c r="A16" s="68" t="s">
        <v>350</v>
      </c>
      <c r="B16" s="11">
        <v>381</v>
      </c>
      <c r="C16" s="10">
        <v>5</v>
      </c>
      <c r="D16" s="9"/>
      <c r="E16" s="35" t="s">
        <v>455</v>
      </c>
      <c r="F16" s="10">
        <v>6777</v>
      </c>
      <c r="G16" s="9" t="s">
        <v>347</v>
      </c>
      <c r="H16" s="9">
        <v>2002</v>
      </c>
      <c r="I16" s="9" t="s">
        <v>456</v>
      </c>
      <c r="J16" s="14">
        <v>54248</v>
      </c>
      <c r="K16" s="11" t="s">
        <v>333</v>
      </c>
      <c r="L16" s="9" t="s">
        <v>457</v>
      </c>
      <c r="M16" s="9" t="s">
        <v>458</v>
      </c>
      <c r="N16" s="9" t="s">
        <v>459</v>
      </c>
      <c r="O16" s="9" t="s">
        <v>460</v>
      </c>
      <c r="P16" s="6" t="s">
        <v>309</v>
      </c>
      <c r="Q16" s="105">
        <v>0</v>
      </c>
      <c r="R16" s="13">
        <v>0</v>
      </c>
      <c r="S16" s="105">
        <v>0</v>
      </c>
      <c r="T16" s="105">
        <v>0</v>
      </c>
      <c r="U16" s="105">
        <v>0</v>
      </c>
      <c r="V16" s="97">
        <v>0.65</v>
      </c>
      <c r="W16" s="6">
        <v>100</v>
      </c>
      <c r="X16" s="6"/>
      <c r="Y16" s="97">
        <v>0.5</v>
      </c>
      <c r="Z16" s="26" t="s">
        <v>461</v>
      </c>
      <c r="AA16" s="25" t="s">
        <v>76</v>
      </c>
      <c r="AB16" s="25">
        <v>25</v>
      </c>
      <c r="AC16" s="6" t="s">
        <v>30</v>
      </c>
      <c r="AD16" s="6" t="s">
        <v>77</v>
      </c>
      <c r="AE16" s="97">
        <v>0.25</v>
      </c>
      <c r="AF16" s="25"/>
      <c r="AG16" s="25"/>
      <c r="AH16" s="25"/>
      <c r="AI16" s="6"/>
      <c r="AJ16" s="6"/>
      <c r="AK16" s="6"/>
      <c r="AL16" s="25"/>
      <c r="AM16" s="25"/>
      <c r="AN16" s="25"/>
    </row>
    <row r="17" spans="1:40" s="188" customFormat="1" ht="63.75" customHeight="1">
      <c r="A17" s="182" t="s">
        <v>350</v>
      </c>
      <c r="B17" s="183">
        <v>381</v>
      </c>
      <c r="C17" s="184">
        <v>10</v>
      </c>
      <c r="D17" s="38"/>
      <c r="E17" s="185" t="s">
        <v>370</v>
      </c>
      <c r="F17" s="184">
        <v>2013</v>
      </c>
      <c r="G17" s="38" t="s">
        <v>362</v>
      </c>
      <c r="H17" s="38">
        <v>2002</v>
      </c>
      <c r="I17" s="38" t="s">
        <v>49</v>
      </c>
      <c r="J17" s="186">
        <v>34693</v>
      </c>
      <c r="K17" s="183" t="s">
        <v>334</v>
      </c>
      <c r="L17" s="38" t="s">
        <v>118</v>
      </c>
      <c r="M17" s="38" t="s">
        <v>119</v>
      </c>
      <c r="N17" s="38" t="s">
        <v>122</v>
      </c>
      <c r="O17" s="38" t="s">
        <v>123</v>
      </c>
      <c r="P17" s="38"/>
      <c r="Q17" s="187" t="s">
        <v>65</v>
      </c>
      <c r="R17" s="187">
        <v>0</v>
      </c>
      <c r="S17" s="187" t="s">
        <v>66</v>
      </c>
      <c r="T17" s="187" t="s">
        <v>67</v>
      </c>
      <c r="U17" s="187" t="s">
        <v>65</v>
      </c>
      <c r="V17" s="38"/>
      <c r="W17" s="38">
        <v>100</v>
      </c>
      <c r="X17" s="38" t="s">
        <v>29</v>
      </c>
      <c r="Y17" s="38">
        <v>80</v>
      </c>
      <c r="Z17" s="26" t="s">
        <v>428</v>
      </c>
      <c r="AA17" s="25" t="s">
        <v>78</v>
      </c>
      <c r="AB17" s="25">
        <v>40</v>
      </c>
      <c r="AC17" s="38" t="s">
        <v>429</v>
      </c>
      <c r="AD17" s="38" t="s">
        <v>370</v>
      </c>
      <c r="AE17" s="38">
        <v>40</v>
      </c>
      <c r="AF17" s="25"/>
      <c r="AG17" s="25"/>
      <c r="AH17" s="25"/>
      <c r="AI17" s="38"/>
      <c r="AJ17" s="38"/>
      <c r="AK17" s="38"/>
      <c r="AL17" s="25"/>
      <c r="AM17" s="25"/>
      <c r="AN17" s="25"/>
    </row>
    <row r="18" spans="1:40" s="177" customFormat="1" ht="344.25">
      <c r="A18" s="156" t="s">
        <v>341</v>
      </c>
      <c r="B18" s="156">
        <v>381</v>
      </c>
      <c r="C18" s="156">
        <v>30</v>
      </c>
      <c r="D18" s="156"/>
      <c r="E18" s="156" t="s">
        <v>69</v>
      </c>
      <c r="F18" s="156">
        <v>6013</v>
      </c>
      <c r="G18" s="156" t="s">
        <v>363</v>
      </c>
      <c r="H18" s="156">
        <v>2005</v>
      </c>
      <c r="I18" s="156" t="s">
        <v>70</v>
      </c>
      <c r="J18" s="158">
        <v>312969.45</v>
      </c>
      <c r="K18" s="156" t="s">
        <v>335</v>
      </c>
      <c r="L18" s="156" t="s">
        <v>128</v>
      </c>
      <c r="M18" s="156" t="s">
        <v>132</v>
      </c>
      <c r="N18" s="156" t="s">
        <v>185</v>
      </c>
      <c r="O18" s="156" t="s">
        <v>186</v>
      </c>
      <c r="P18" s="156" t="s">
        <v>254</v>
      </c>
      <c r="Q18" s="174" t="s">
        <v>314</v>
      </c>
      <c r="R18" s="158">
        <v>0</v>
      </c>
      <c r="S18" s="156"/>
      <c r="T18" s="174" t="s">
        <v>314</v>
      </c>
      <c r="U18" s="174" t="s">
        <v>314</v>
      </c>
      <c r="V18" s="156">
        <v>80</v>
      </c>
      <c r="W18" s="118">
        <v>100</v>
      </c>
      <c r="X18" s="156" t="s">
        <v>294</v>
      </c>
      <c r="Y18" s="156">
        <v>80</v>
      </c>
      <c r="Z18" s="175" t="s">
        <v>295</v>
      </c>
      <c r="AA18" s="176"/>
      <c r="AB18" s="176">
        <v>80</v>
      </c>
      <c r="AC18" s="156"/>
      <c r="AD18" s="156"/>
      <c r="AE18" s="156"/>
      <c r="AF18" s="176"/>
      <c r="AG18" s="176"/>
      <c r="AH18" s="176"/>
      <c r="AI18" s="156"/>
      <c r="AJ18" s="156"/>
      <c r="AK18" s="156"/>
      <c r="AL18" s="176"/>
      <c r="AM18" s="176"/>
      <c r="AN18" s="176"/>
    </row>
    <row r="19" spans="1:40" s="188" customFormat="1" ht="102">
      <c r="A19" s="182" t="s">
        <v>341</v>
      </c>
      <c r="B19" s="183">
        <v>381</v>
      </c>
      <c r="C19" s="184">
        <v>20</v>
      </c>
      <c r="D19" s="38"/>
      <c r="E19" s="193" t="s">
        <v>191</v>
      </c>
      <c r="F19" s="228">
        <v>9275</v>
      </c>
      <c r="G19" s="38" t="s">
        <v>364</v>
      </c>
      <c r="H19" s="184">
        <v>2005</v>
      </c>
      <c r="I19" s="38" t="s">
        <v>199</v>
      </c>
      <c r="J19" s="186">
        <v>133707</v>
      </c>
      <c r="K19" s="183" t="s">
        <v>335</v>
      </c>
      <c r="L19" s="38" t="s">
        <v>430</v>
      </c>
      <c r="M19" s="38" t="s">
        <v>431</v>
      </c>
      <c r="N19" s="38" t="s">
        <v>200</v>
      </c>
      <c r="O19" s="38" t="s">
        <v>201</v>
      </c>
      <c r="P19" s="38" t="s">
        <v>283</v>
      </c>
      <c r="Q19" s="229" t="s">
        <v>437</v>
      </c>
      <c r="R19" s="187">
        <v>0</v>
      </c>
      <c r="S19" s="187" t="s">
        <v>438</v>
      </c>
      <c r="T19" s="187" t="s">
        <v>439</v>
      </c>
      <c r="U19" s="187" t="s">
        <v>437</v>
      </c>
      <c r="V19" s="189">
        <v>0.6</v>
      </c>
      <c r="W19" s="38">
        <v>100</v>
      </c>
      <c r="X19" s="38"/>
      <c r="Y19" s="38">
        <v>0</v>
      </c>
      <c r="Z19" s="25"/>
      <c r="AA19" s="25"/>
      <c r="AB19" s="25">
        <v>0</v>
      </c>
      <c r="AC19" s="230"/>
      <c r="AD19" s="38"/>
      <c r="AE19" s="38"/>
      <c r="AF19" s="27"/>
      <c r="AG19" s="25"/>
      <c r="AH19" s="25"/>
      <c r="AI19" s="230"/>
      <c r="AJ19" s="38"/>
      <c r="AK19" s="38"/>
      <c r="AL19" s="25"/>
      <c r="AM19" s="25"/>
      <c r="AN19" s="25"/>
    </row>
    <row r="20" spans="1:40" s="72" customFormat="1" ht="134.25" customHeight="1">
      <c r="A20" s="68" t="s">
        <v>341</v>
      </c>
      <c r="B20" s="11">
        <v>381</v>
      </c>
      <c r="C20" s="10">
        <v>32</v>
      </c>
      <c r="D20" s="9"/>
      <c r="E20" s="33" t="s">
        <v>47</v>
      </c>
      <c r="F20" s="10">
        <v>15666</v>
      </c>
      <c r="G20" s="9" t="s">
        <v>365</v>
      </c>
      <c r="H20" s="9">
        <v>2005</v>
      </c>
      <c r="I20" s="9" t="s">
        <v>58</v>
      </c>
      <c r="J20" s="14">
        <v>208646</v>
      </c>
      <c r="K20" s="11" t="s">
        <v>335</v>
      </c>
      <c r="L20" s="38" t="s">
        <v>18</v>
      </c>
      <c r="M20" s="38" t="s">
        <v>19</v>
      </c>
      <c r="N20" s="9" t="s">
        <v>133</v>
      </c>
      <c r="O20" s="9" t="s">
        <v>134</v>
      </c>
      <c r="P20" s="9" t="s">
        <v>259</v>
      </c>
      <c r="Q20" s="69" t="s">
        <v>104</v>
      </c>
      <c r="R20" s="69">
        <v>918.63</v>
      </c>
      <c r="S20" s="69">
        <v>6000</v>
      </c>
      <c r="T20" s="69">
        <v>18000</v>
      </c>
      <c r="U20" s="69">
        <f>+R20+S20+T20</f>
        <v>24918.63</v>
      </c>
      <c r="V20" s="9"/>
      <c r="W20" s="9">
        <v>98</v>
      </c>
      <c r="X20" s="225" t="s">
        <v>20</v>
      </c>
      <c r="Y20" s="9">
        <v>100</v>
      </c>
      <c r="Z20" s="70" t="s">
        <v>45</v>
      </c>
      <c r="AA20" s="71"/>
      <c r="AB20" s="71">
        <v>90</v>
      </c>
      <c r="AC20" s="8" t="s">
        <v>315</v>
      </c>
      <c r="AD20" s="9" t="s">
        <v>47</v>
      </c>
      <c r="AE20" s="9">
        <v>10</v>
      </c>
      <c r="AF20" s="27"/>
      <c r="AG20" s="71"/>
      <c r="AH20" s="71"/>
      <c r="AI20" s="8"/>
      <c r="AJ20" s="9"/>
      <c r="AK20" s="9"/>
      <c r="AL20" s="71"/>
      <c r="AM20" s="71"/>
      <c r="AN20" s="71"/>
    </row>
    <row r="21" spans="1:40" s="188" customFormat="1" ht="80.25" customHeight="1">
      <c r="A21" s="182" t="s">
        <v>350</v>
      </c>
      <c r="B21" s="183">
        <v>381</v>
      </c>
      <c r="C21" s="184">
        <v>10</v>
      </c>
      <c r="D21" s="38"/>
      <c r="E21" s="185" t="s">
        <v>370</v>
      </c>
      <c r="F21" s="184">
        <v>2013</v>
      </c>
      <c r="G21" s="38" t="s">
        <v>366</v>
      </c>
      <c r="H21" s="38">
        <v>2005</v>
      </c>
      <c r="I21" s="38"/>
      <c r="J21" s="186" t="s">
        <v>358</v>
      </c>
      <c r="K21" s="183" t="s">
        <v>335</v>
      </c>
      <c r="L21" s="38" t="s">
        <v>118</v>
      </c>
      <c r="M21" s="38" t="s">
        <v>119</v>
      </c>
      <c r="N21" s="38" t="s">
        <v>120</v>
      </c>
      <c r="O21" s="38" t="s">
        <v>121</v>
      </c>
      <c r="P21" s="38" t="s">
        <v>359</v>
      </c>
      <c r="Q21" s="187" t="s">
        <v>105</v>
      </c>
      <c r="R21" s="187">
        <v>24515.17</v>
      </c>
      <c r="S21" s="187" t="s">
        <v>360</v>
      </c>
      <c r="T21" s="187" t="s">
        <v>361</v>
      </c>
      <c r="U21" s="187" t="s">
        <v>105</v>
      </c>
      <c r="V21" s="38"/>
      <c r="W21" s="38">
        <v>94</v>
      </c>
      <c r="X21" s="231" t="s">
        <v>29</v>
      </c>
      <c r="Y21" s="189">
        <v>0.9</v>
      </c>
      <c r="Z21" s="26" t="s">
        <v>428</v>
      </c>
      <c r="AA21" s="25" t="s">
        <v>78</v>
      </c>
      <c r="AB21" s="201">
        <v>0.9</v>
      </c>
      <c r="AC21" s="38"/>
      <c r="AD21" s="38"/>
      <c r="AE21" s="38"/>
      <c r="AF21" s="25"/>
      <c r="AG21" s="25"/>
      <c r="AH21" s="25"/>
      <c r="AI21" s="38"/>
      <c r="AJ21" s="38"/>
      <c r="AK21" s="38"/>
      <c r="AL21" s="25"/>
      <c r="AM21" s="25"/>
      <c r="AN21" s="25"/>
    </row>
    <row r="22" spans="1:40" s="72" customFormat="1" ht="174.75" customHeight="1">
      <c r="A22" s="68" t="s">
        <v>341</v>
      </c>
      <c r="B22" s="11">
        <v>381</v>
      </c>
      <c r="C22" s="10">
        <v>4</v>
      </c>
      <c r="D22" s="9"/>
      <c r="E22" s="33" t="s">
        <v>12</v>
      </c>
      <c r="F22" s="10"/>
      <c r="G22" s="9" t="s">
        <v>13</v>
      </c>
      <c r="H22" s="9">
        <v>2005</v>
      </c>
      <c r="I22" s="9" t="s">
        <v>14</v>
      </c>
      <c r="J22" s="14">
        <v>101110</v>
      </c>
      <c r="K22" s="11" t="s">
        <v>335</v>
      </c>
      <c r="L22" s="9" t="s">
        <v>15</v>
      </c>
      <c r="M22" s="9" t="s">
        <v>23</v>
      </c>
      <c r="N22" s="9" t="s">
        <v>24</v>
      </c>
      <c r="O22" s="9" t="s">
        <v>25</v>
      </c>
      <c r="P22" s="9" t="s">
        <v>260</v>
      </c>
      <c r="Q22" s="69">
        <v>0</v>
      </c>
      <c r="R22" s="69">
        <v>0</v>
      </c>
      <c r="S22" s="69">
        <v>0</v>
      </c>
      <c r="T22" s="69">
        <v>0</v>
      </c>
      <c r="U22" s="69">
        <f>+R22</f>
        <v>0</v>
      </c>
      <c r="V22" s="9">
        <v>0</v>
      </c>
      <c r="W22" s="9">
        <v>100</v>
      </c>
      <c r="X22" s="9"/>
      <c r="Y22" s="9">
        <v>0</v>
      </c>
      <c r="Z22" s="70"/>
      <c r="AA22" s="71" t="s">
        <v>316</v>
      </c>
      <c r="AB22" s="71">
        <v>0</v>
      </c>
      <c r="AC22" s="9"/>
      <c r="AD22" s="9"/>
      <c r="AE22" s="9"/>
      <c r="AF22" s="71"/>
      <c r="AG22" s="71"/>
      <c r="AH22" s="71"/>
      <c r="AI22" s="9"/>
      <c r="AJ22" s="9"/>
      <c r="AK22" s="9"/>
      <c r="AL22" s="71"/>
      <c r="AM22" s="71"/>
      <c r="AN22" s="71"/>
    </row>
    <row r="23" spans="1:40" s="72" customFormat="1" ht="101.25" customHeight="1">
      <c r="A23" s="257" t="s">
        <v>341</v>
      </c>
      <c r="B23" s="257">
        <v>381</v>
      </c>
      <c r="C23" s="257">
        <v>29</v>
      </c>
      <c r="D23" s="257"/>
      <c r="E23" s="248" t="s">
        <v>114</v>
      </c>
      <c r="F23" s="250">
        <v>10331</v>
      </c>
      <c r="G23" s="250" t="s">
        <v>367</v>
      </c>
      <c r="H23" s="250" t="s">
        <v>35</v>
      </c>
      <c r="I23" s="250" t="s">
        <v>36</v>
      </c>
      <c r="J23" s="113">
        <v>29472.78</v>
      </c>
      <c r="K23" s="250" t="s">
        <v>335</v>
      </c>
      <c r="L23" s="250" t="s">
        <v>37</v>
      </c>
      <c r="M23" s="250" t="s">
        <v>28</v>
      </c>
      <c r="N23" s="74" t="s">
        <v>148</v>
      </c>
      <c r="O23" s="74" t="s">
        <v>149</v>
      </c>
      <c r="P23" s="9" t="s">
        <v>299</v>
      </c>
      <c r="Q23" s="114" t="s">
        <v>300</v>
      </c>
      <c r="R23" s="14">
        <v>0</v>
      </c>
      <c r="S23" s="114">
        <v>500</v>
      </c>
      <c r="T23" s="114" t="s">
        <v>301</v>
      </c>
      <c r="U23" s="114" t="s">
        <v>302</v>
      </c>
      <c r="V23" s="9"/>
      <c r="W23" s="9">
        <v>100</v>
      </c>
      <c r="X23" s="9"/>
      <c r="Y23" s="9">
        <v>5</v>
      </c>
      <c r="Z23" s="70" t="s">
        <v>34</v>
      </c>
      <c r="AA23" s="71" t="s">
        <v>75</v>
      </c>
      <c r="AB23" s="71">
        <v>5</v>
      </c>
      <c r="AC23" s="9"/>
      <c r="AD23" s="9"/>
      <c r="AE23" s="9"/>
      <c r="AF23" s="71"/>
      <c r="AG23" s="71"/>
      <c r="AH23" s="71"/>
      <c r="AI23" s="9"/>
      <c r="AJ23" s="9"/>
      <c r="AK23" s="9"/>
      <c r="AL23" s="71"/>
      <c r="AM23" s="71"/>
      <c r="AN23" s="71"/>
    </row>
    <row r="24" spans="1:40" s="72" customFormat="1" ht="75.75" customHeight="1">
      <c r="A24" s="251"/>
      <c r="B24" s="251"/>
      <c r="C24" s="251"/>
      <c r="D24" s="251"/>
      <c r="E24" s="249"/>
      <c r="F24" s="251"/>
      <c r="G24" s="251"/>
      <c r="H24" s="251"/>
      <c r="I24" s="251"/>
      <c r="J24" s="113">
        <v>30584.42</v>
      </c>
      <c r="K24" s="251"/>
      <c r="L24" s="251"/>
      <c r="M24" s="251"/>
      <c r="N24" s="74" t="s">
        <v>150</v>
      </c>
      <c r="O24" s="74" t="s">
        <v>151</v>
      </c>
      <c r="P24" s="9" t="s">
        <v>305</v>
      </c>
      <c r="Q24" s="114" t="s">
        <v>306</v>
      </c>
      <c r="R24" s="14">
        <v>0</v>
      </c>
      <c r="S24" s="114">
        <v>1500</v>
      </c>
      <c r="T24" s="114" t="s">
        <v>301</v>
      </c>
      <c r="U24" s="114" t="s">
        <v>306</v>
      </c>
      <c r="V24" s="9"/>
      <c r="W24" s="9">
        <v>100</v>
      </c>
      <c r="X24" s="9"/>
      <c r="Y24" s="9">
        <v>10</v>
      </c>
      <c r="Z24" s="70" t="s">
        <v>34</v>
      </c>
      <c r="AA24" s="71"/>
      <c r="AB24" s="71">
        <v>10</v>
      </c>
      <c r="AC24" s="9"/>
      <c r="AD24" s="9"/>
      <c r="AE24" s="9"/>
      <c r="AF24" s="71"/>
      <c r="AG24" s="71"/>
      <c r="AH24" s="71"/>
      <c r="AI24" s="9"/>
      <c r="AJ24" s="9"/>
      <c r="AK24" s="9"/>
      <c r="AL24" s="71"/>
      <c r="AM24" s="71"/>
      <c r="AN24" s="71"/>
    </row>
    <row r="25" spans="1:40" s="72" customFormat="1" ht="75" customHeight="1">
      <c r="A25" s="68" t="s">
        <v>341</v>
      </c>
      <c r="B25" s="11">
        <v>381</v>
      </c>
      <c r="C25" s="10">
        <v>14</v>
      </c>
      <c r="D25" s="9"/>
      <c r="E25" s="35" t="s">
        <v>96</v>
      </c>
      <c r="F25" s="10">
        <v>8289</v>
      </c>
      <c r="G25" s="9" t="s">
        <v>371</v>
      </c>
      <c r="H25" s="9" t="s">
        <v>97</v>
      </c>
      <c r="I25" s="9" t="s">
        <v>115</v>
      </c>
      <c r="J25" s="14">
        <v>69097</v>
      </c>
      <c r="K25" s="11" t="s">
        <v>335</v>
      </c>
      <c r="L25" s="9" t="s">
        <v>98</v>
      </c>
      <c r="M25" s="9" t="s">
        <v>99</v>
      </c>
      <c r="N25" s="9" t="s">
        <v>116</v>
      </c>
      <c r="O25" s="9" t="s">
        <v>117</v>
      </c>
      <c r="P25" s="9" t="s">
        <v>303</v>
      </c>
      <c r="Q25" s="209">
        <v>0</v>
      </c>
      <c r="R25" s="13">
        <v>0</v>
      </c>
      <c r="S25" s="9">
        <v>197.93</v>
      </c>
      <c r="T25" s="9">
        <v>0</v>
      </c>
      <c r="U25" s="9">
        <f>+R25+S25+T25</f>
        <v>197.93</v>
      </c>
      <c r="V25" s="9"/>
      <c r="W25" s="9">
        <v>100</v>
      </c>
      <c r="X25" s="9"/>
      <c r="Y25" s="9">
        <v>50</v>
      </c>
      <c r="Z25" s="70" t="s">
        <v>93</v>
      </c>
      <c r="AA25" s="71" t="s">
        <v>284</v>
      </c>
      <c r="AB25" s="71">
        <v>25</v>
      </c>
      <c r="AC25" s="72" t="s">
        <v>317</v>
      </c>
      <c r="AD25" s="9" t="s">
        <v>285</v>
      </c>
      <c r="AE25" s="9">
        <v>10</v>
      </c>
      <c r="AF25" s="71" t="s">
        <v>95</v>
      </c>
      <c r="AG25" s="71" t="s">
        <v>286</v>
      </c>
      <c r="AH25" s="71">
        <v>15</v>
      </c>
      <c r="AJ25" s="9"/>
      <c r="AK25" s="9"/>
      <c r="AL25" s="71"/>
      <c r="AM25" s="71"/>
      <c r="AN25" s="71"/>
    </row>
    <row r="26" spans="1:40" s="72" customFormat="1" ht="183.75" customHeight="1">
      <c r="A26" s="68" t="s">
        <v>341</v>
      </c>
      <c r="B26" s="11">
        <v>381</v>
      </c>
      <c r="C26" s="10">
        <v>5</v>
      </c>
      <c r="D26" s="9"/>
      <c r="E26" s="35" t="s">
        <v>455</v>
      </c>
      <c r="F26" s="10">
        <v>6777</v>
      </c>
      <c r="G26" s="9" t="s">
        <v>372</v>
      </c>
      <c r="H26" s="9">
        <v>2005</v>
      </c>
      <c r="I26" s="9" t="s">
        <v>462</v>
      </c>
      <c r="J26" s="14">
        <v>66834</v>
      </c>
      <c r="K26" s="11" t="s">
        <v>335</v>
      </c>
      <c r="L26" s="9" t="s">
        <v>457</v>
      </c>
      <c r="M26" s="9" t="s">
        <v>458</v>
      </c>
      <c r="N26" s="9" t="s">
        <v>0</v>
      </c>
      <c r="O26" s="9" t="s">
        <v>1</v>
      </c>
      <c r="P26" s="6" t="s">
        <v>310</v>
      </c>
      <c r="Q26" s="105">
        <v>0</v>
      </c>
      <c r="R26" s="13">
        <v>0</v>
      </c>
      <c r="S26" s="105">
        <v>0</v>
      </c>
      <c r="T26" s="105">
        <v>0</v>
      </c>
      <c r="U26" s="105">
        <v>0</v>
      </c>
      <c r="V26" s="6">
        <v>70</v>
      </c>
      <c r="W26" s="6">
        <v>100</v>
      </c>
      <c r="X26" s="6"/>
      <c r="Y26" s="6">
        <v>0</v>
      </c>
      <c r="Z26" s="26" t="s">
        <v>461</v>
      </c>
      <c r="AA26" s="25" t="s">
        <v>76</v>
      </c>
      <c r="AB26" s="25">
        <v>0</v>
      </c>
      <c r="AC26" s="6" t="s">
        <v>2</v>
      </c>
      <c r="AD26" s="6" t="s">
        <v>77</v>
      </c>
      <c r="AE26" s="6">
        <v>0</v>
      </c>
      <c r="AF26" s="25"/>
      <c r="AG26" s="25"/>
      <c r="AH26" s="25"/>
      <c r="AI26" s="6"/>
      <c r="AJ26" s="6"/>
      <c r="AK26" s="6"/>
      <c r="AL26" s="25"/>
      <c r="AM26" s="25"/>
      <c r="AN26" s="25"/>
    </row>
    <row r="27" spans="1:40" s="72" customFormat="1" ht="104.25" customHeight="1">
      <c r="A27" s="68" t="s">
        <v>341</v>
      </c>
      <c r="B27" s="11">
        <v>381</v>
      </c>
      <c r="C27" s="10">
        <v>12</v>
      </c>
      <c r="D27" s="9"/>
      <c r="E27" s="33" t="s">
        <v>391</v>
      </c>
      <c r="F27" s="10">
        <v>7705</v>
      </c>
      <c r="G27" s="9" t="s">
        <v>374</v>
      </c>
      <c r="H27" s="9" t="s">
        <v>393</v>
      </c>
      <c r="I27" s="9" t="s">
        <v>392</v>
      </c>
      <c r="J27" s="14">
        <v>51198</v>
      </c>
      <c r="K27" s="11" t="s">
        <v>335</v>
      </c>
      <c r="L27" s="9" t="s">
        <v>395</v>
      </c>
      <c r="M27" s="9" t="s">
        <v>394</v>
      </c>
      <c r="N27" s="77" t="s">
        <v>396</v>
      </c>
      <c r="O27" s="9" t="s">
        <v>397</v>
      </c>
      <c r="P27" s="9" t="s">
        <v>272</v>
      </c>
      <c r="Q27" s="69">
        <v>0</v>
      </c>
      <c r="R27" s="69">
        <v>0</v>
      </c>
      <c r="S27" s="69">
        <v>0</v>
      </c>
      <c r="T27" s="69">
        <v>0</v>
      </c>
      <c r="U27" s="69">
        <f>+R27</f>
        <v>0</v>
      </c>
      <c r="V27" s="9"/>
      <c r="W27" s="9">
        <v>100</v>
      </c>
      <c r="X27" s="135" t="s">
        <v>204</v>
      </c>
      <c r="Y27" s="9">
        <v>100</v>
      </c>
      <c r="Z27" s="70" t="s">
        <v>398</v>
      </c>
      <c r="AA27" s="71"/>
      <c r="AB27" s="71">
        <v>100</v>
      </c>
      <c r="AC27" s="9"/>
      <c r="AD27" s="9"/>
      <c r="AE27" s="9"/>
      <c r="AF27" s="71"/>
      <c r="AG27" s="71"/>
      <c r="AH27" s="71"/>
      <c r="AI27" s="9"/>
      <c r="AJ27" s="9"/>
      <c r="AK27" s="9"/>
      <c r="AL27" s="71"/>
      <c r="AM27" s="71"/>
      <c r="AN27" s="71"/>
    </row>
    <row r="28" spans="1:40" s="7" customFormat="1" ht="114.75" customHeight="1">
      <c r="A28" s="182" t="s">
        <v>341</v>
      </c>
      <c r="B28" s="183">
        <v>381</v>
      </c>
      <c r="C28" s="184">
        <v>20</v>
      </c>
      <c r="D28" s="38"/>
      <c r="E28" s="193" t="s">
        <v>191</v>
      </c>
      <c r="F28" s="228">
        <v>9275</v>
      </c>
      <c r="G28" s="38" t="s">
        <v>375</v>
      </c>
      <c r="H28" s="184">
        <v>2005</v>
      </c>
      <c r="I28" s="38" t="s">
        <v>202</v>
      </c>
      <c r="J28" s="186">
        <v>53557</v>
      </c>
      <c r="K28" s="183" t="s">
        <v>335</v>
      </c>
      <c r="L28" s="38" t="s">
        <v>430</v>
      </c>
      <c r="M28" s="38" t="s">
        <v>431</v>
      </c>
      <c r="N28" s="38" t="s">
        <v>203</v>
      </c>
      <c r="O28" s="38" t="s">
        <v>206</v>
      </c>
      <c r="P28" s="38" t="s">
        <v>256</v>
      </c>
      <c r="Q28" s="187" t="s">
        <v>440</v>
      </c>
      <c r="R28" s="187">
        <v>0</v>
      </c>
      <c r="S28" s="187" t="s">
        <v>432</v>
      </c>
      <c r="T28" s="187" t="s">
        <v>439</v>
      </c>
      <c r="U28" s="187" t="s">
        <v>440</v>
      </c>
      <c r="V28" s="189">
        <v>0.6</v>
      </c>
      <c r="W28" s="38">
        <v>100</v>
      </c>
      <c r="X28" s="38"/>
      <c r="Y28" s="38">
        <v>0</v>
      </c>
      <c r="Z28" s="25"/>
      <c r="AA28" s="25"/>
      <c r="AB28" s="25"/>
      <c r="AC28" s="6"/>
      <c r="AD28" s="6"/>
      <c r="AE28" s="6"/>
      <c r="AF28" s="25"/>
      <c r="AG28" s="25"/>
      <c r="AH28" s="25"/>
      <c r="AI28" s="6"/>
      <c r="AJ28" s="6"/>
      <c r="AK28" s="6"/>
      <c r="AL28" s="25"/>
      <c r="AM28" s="25"/>
      <c r="AN28" s="25"/>
    </row>
    <row r="29" spans="1:40" s="7" customFormat="1" ht="89.25">
      <c r="A29" s="3" t="s">
        <v>341</v>
      </c>
      <c r="B29" s="4">
        <v>381</v>
      </c>
      <c r="C29" s="5">
        <v>12</v>
      </c>
      <c r="D29" s="6"/>
      <c r="E29" s="34" t="s">
        <v>399</v>
      </c>
      <c r="F29" s="5">
        <v>4041</v>
      </c>
      <c r="G29" s="6" t="s">
        <v>376</v>
      </c>
      <c r="H29" s="6" t="s">
        <v>393</v>
      </c>
      <c r="I29" s="12" t="s">
        <v>400</v>
      </c>
      <c r="J29" s="13">
        <v>51639</v>
      </c>
      <c r="K29" s="4" t="s">
        <v>335</v>
      </c>
      <c r="L29" s="6" t="s">
        <v>395</v>
      </c>
      <c r="M29" s="6" t="s">
        <v>401</v>
      </c>
      <c r="N29" s="12" t="s">
        <v>402</v>
      </c>
      <c r="O29" s="6" t="s">
        <v>403</v>
      </c>
      <c r="P29" s="6" t="s">
        <v>275</v>
      </c>
      <c r="Q29" s="39">
        <v>0</v>
      </c>
      <c r="R29" s="39">
        <v>0</v>
      </c>
      <c r="S29" s="39">
        <v>0</v>
      </c>
      <c r="T29" s="39">
        <v>0</v>
      </c>
      <c r="U29" s="39">
        <v>0</v>
      </c>
      <c r="V29" s="6"/>
      <c r="W29" s="6">
        <v>100</v>
      </c>
      <c r="X29" s="135" t="s">
        <v>204</v>
      </c>
      <c r="Y29" s="6">
        <v>100</v>
      </c>
      <c r="Z29" s="26" t="s">
        <v>318</v>
      </c>
      <c r="AA29" s="25" t="s">
        <v>373</v>
      </c>
      <c r="AB29" s="25">
        <v>100</v>
      </c>
      <c r="AC29" s="6"/>
      <c r="AD29" s="6"/>
      <c r="AE29" s="6"/>
      <c r="AF29" s="25"/>
      <c r="AG29" s="25"/>
      <c r="AH29" s="25"/>
      <c r="AI29" s="6"/>
      <c r="AJ29" s="6"/>
      <c r="AK29" s="6"/>
      <c r="AL29" s="25"/>
      <c r="AM29" s="25"/>
      <c r="AN29" s="25"/>
    </row>
    <row r="30" spans="1:40" s="7" customFormat="1" ht="114.75">
      <c r="A30" s="3" t="s">
        <v>341</v>
      </c>
      <c r="B30" s="4">
        <v>381</v>
      </c>
      <c r="C30" s="5">
        <v>33</v>
      </c>
      <c r="D30" s="6"/>
      <c r="E30" s="34" t="s">
        <v>210</v>
      </c>
      <c r="F30" s="5">
        <v>7702</v>
      </c>
      <c r="G30" s="6" t="s">
        <v>377</v>
      </c>
      <c r="H30" s="6" t="s">
        <v>209</v>
      </c>
      <c r="I30" s="6" t="s">
        <v>211</v>
      </c>
      <c r="J30" s="13">
        <v>50532</v>
      </c>
      <c r="K30" s="4" t="s">
        <v>335</v>
      </c>
      <c r="L30" s="6" t="s">
        <v>212</v>
      </c>
      <c r="M30" s="6" t="s">
        <v>213</v>
      </c>
      <c r="N30" s="6" t="s">
        <v>214</v>
      </c>
      <c r="O30" s="6" t="s">
        <v>215</v>
      </c>
      <c r="P30" s="6"/>
      <c r="Q30" s="244">
        <v>0</v>
      </c>
      <c r="R30" s="244">
        <v>0</v>
      </c>
      <c r="S30" s="244">
        <v>45</v>
      </c>
      <c r="T30" s="244">
        <v>50</v>
      </c>
      <c r="U30" s="244">
        <f>+R30+S30+T30</f>
        <v>95</v>
      </c>
      <c r="V30" s="240">
        <v>100</v>
      </c>
      <c r="W30" s="240">
        <v>100</v>
      </c>
      <c r="X30" s="240"/>
      <c r="Y30" s="240">
        <v>100</v>
      </c>
      <c r="Z30" s="246" t="s">
        <v>95</v>
      </c>
      <c r="AA30" s="242" t="s">
        <v>286</v>
      </c>
      <c r="AB30" s="242">
        <v>60</v>
      </c>
      <c r="AC30" s="240" t="s">
        <v>217</v>
      </c>
      <c r="AD30" s="245" t="s">
        <v>286</v>
      </c>
      <c r="AE30" s="240">
        <v>20</v>
      </c>
      <c r="AF30" s="242" t="s">
        <v>216</v>
      </c>
      <c r="AG30" s="242" t="s">
        <v>79</v>
      </c>
      <c r="AH30" s="242">
        <v>20</v>
      </c>
      <c r="AI30" s="240"/>
      <c r="AJ30" s="240"/>
      <c r="AK30" s="240"/>
      <c r="AL30" s="242"/>
      <c r="AM30" s="242"/>
      <c r="AN30" s="242"/>
    </row>
    <row r="31" spans="1:40" s="72" customFormat="1" ht="105.75" customHeight="1">
      <c r="A31" s="3" t="s">
        <v>341</v>
      </c>
      <c r="B31" s="4">
        <v>381</v>
      </c>
      <c r="C31" s="5">
        <v>12</v>
      </c>
      <c r="D31" s="6"/>
      <c r="E31" s="33" t="s">
        <v>391</v>
      </c>
      <c r="F31" s="10">
        <v>7705</v>
      </c>
      <c r="G31" s="9" t="s">
        <v>378</v>
      </c>
      <c r="H31" s="10" t="s">
        <v>393</v>
      </c>
      <c r="I31" s="77" t="s">
        <v>404</v>
      </c>
      <c r="J31" s="14">
        <v>50168</v>
      </c>
      <c r="K31" s="11" t="s">
        <v>335</v>
      </c>
      <c r="L31" s="9" t="s">
        <v>395</v>
      </c>
      <c r="M31" s="9" t="s">
        <v>394</v>
      </c>
      <c r="N31" s="77" t="s">
        <v>405</v>
      </c>
      <c r="O31" s="9" t="s">
        <v>406</v>
      </c>
      <c r="P31" s="9" t="s">
        <v>273</v>
      </c>
      <c r="Q31" s="69">
        <v>0</v>
      </c>
      <c r="R31" s="69">
        <v>0</v>
      </c>
      <c r="S31" s="69">
        <v>0</v>
      </c>
      <c r="T31" s="69">
        <v>0</v>
      </c>
      <c r="U31" s="69">
        <v>0</v>
      </c>
      <c r="V31" s="9"/>
      <c r="W31" s="9">
        <v>100</v>
      </c>
      <c r="X31" s="135" t="s">
        <v>204</v>
      </c>
      <c r="Y31" s="9">
        <v>100</v>
      </c>
      <c r="Z31" s="70" t="s">
        <v>398</v>
      </c>
      <c r="AA31" s="71"/>
      <c r="AB31" s="71">
        <v>100</v>
      </c>
      <c r="AC31" s="9"/>
      <c r="AD31" s="9"/>
      <c r="AE31" s="9"/>
      <c r="AF31" s="71"/>
      <c r="AG31" s="71"/>
      <c r="AH31" s="71"/>
      <c r="AI31" s="9"/>
      <c r="AJ31" s="9"/>
      <c r="AK31" s="9"/>
      <c r="AL31" s="71"/>
      <c r="AM31" s="71"/>
      <c r="AN31" s="71"/>
    </row>
    <row r="32" spans="1:40" s="72" customFormat="1" ht="102" customHeight="1">
      <c r="A32" s="68" t="s">
        <v>341</v>
      </c>
      <c r="B32" s="11">
        <v>381</v>
      </c>
      <c r="C32" s="10">
        <v>12</v>
      </c>
      <c r="D32" s="9"/>
      <c r="E32" s="35" t="s">
        <v>373</v>
      </c>
      <c r="F32" s="10">
        <v>8992</v>
      </c>
      <c r="G32" s="9" t="s">
        <v>379</v>
      </c>
      <c r="H32" s="10" t="s">
        <v>393</v>
      </c>
      <c r="I32" s="77" t="s">
        <v>407</v>
      </c>
      <c r="J32" s="14">
        <v>48308</v>
      </c>
      <c r="K32" s="11" t="s">
        <v>335</v>
      </c>
      <c r="L32" s="9" t="s">
        <v>395</v>
      </c>
      <c r="M32" s="9" t="s">
        <v>408</v>
      </c>
      <c r="N32" s="77" t="s">
        <v>409</v>
      </c>
      <c r="O32" s="9" t="s">
        <v>410</v>
      </c>
      <c r="P32" s="9" t="s">
        <v>274</v>
      </c>
      <c r="Q32" s="69">
        <v>0</v>
      </c>
      <c r="R32" s="69">
        <v>0</v>
      </c>
      <c r="S32" s="69">
        <v>0</v>
      </c>
      <c r="T32" s="69">
        <v>0</v>
      </c>
      <c r="U32" s="69">
        <v>0</v>
      </c>
      <c r="V32" s="9"/>
      <c r="W32" s="9">
        <v>100</v>
      </c>
      <c r="X32" s="135" t="s">
        <v>204</v>
      </c>
      <c r="Y32" s="9">
        <v>100</v>
      </c>
      <c r="Z32" s="70" t="s">
        <v>411</v>
      </c>
      <c r="AA32" s="71" t="s">
        <v>373</v>
      </c>
      <c r="AB32" s="71">
        <v>100</v>
      </c>
      <c r="AC32" s="9"/>
      <c r="AD32" s="9"/>
      <c r="AE32" s="9"/>
      <c r="AF32" s="71"/>
      <c r="AG32" s="71"/>
      <c r="AH32" s="71"/>
      <c r="AI32" s="9"/>
      <c r="AJ32" s="9"/>
      <c r="AK32" s="9"/>
      <c r="AL32" s="71"/>
      <c r="AM32" s="71"/>
      <c r="AN32" s="71"/>
    </row>
    <row r="33" spans="1:40" s="72" customFormat="1" ht="127.5">
      <c r="A33" s="68" t="s">
        <v>341</v>
      </c>
      <c r="B33" s="11">
        <v>381</v>
      </c>
      <c r="C33" s="10">
        <v>15</v>
      </c>
      <c r="D33" s="9"/>
      <c r="E33" s="33" t="s">
        <v>426</v>
      </c>
      <c r="F33" s="10">
        <v>5232</v>
      </c>
      <c r="G33" s="9" t="s">
        <v>380</v>
      </c>
      <c r="H33" s="9">
        <v>2005</v>
      </c>
      <c r="I33" s="9" t="s">
        <v>427</v>
      </c>
      <c r="J33" s="14">
        <v>41037</v>
      </c>
      <c r="K33" s="11" t="s">
        <v>335</v>
      </c>
      <c r="L33" s="9" t="s">
        <v>445</v>
      </c>
      <c r="M33" s="9" t="s">
        <v>446</v>
      </c>
      <c r="N33" s="9"/>
      <c r="O33" s="9"/>
      <c r="P33" s="9" t="s">
        <v>277</v>
      </c>
      <c r="Q33" s="69" t="s">
        <v>265</v>
      </c>
      <c r="R33" s="69">
        <v>0</v>
      </c>
      <c r="S33" s="69">
        <v>27</v>
      </c>
      <c r="T33" s="69">
        <v>28</v>
      </c>
      <c r="U33" s="69">
        <v>60</v>
      </c>
      <c r="V33" s="9">
        <v>70</v>
      </c>
      <c r="W33" s="9">
        <v>100</v>
      </c>
      <c r="X33" s="9"/>
      <c r="Y33" s="9">
        <v>65</v>
      </c>
      <c r="Z33" s="70" t="s">
        <v>95</v>
      </c>
      <c r="AA33" s="71" t="s">
        <v>286</v>
      </c>
      <c r="AB33" s="71">
        <v>65</v>
      </c>
      <c r="AC33" s="9"/>
      <c r="AD33" s="9"/>
      <c r="AE33" s="9"/>
      <c r="AF33" s="71"/>
      <c r="AG33" s="71"/>
      <c r="AH33" s="71"/>
      <c r="AI33" s="9"/>
      <c r="AJ33" s="9"/>
      <c r="AK33" s="9"/>
      <c r="AL33" s="71"/>
      <c r="AM33" s="71"/>
      <c r="AN33" s="71"/>
    </row>
    <row r="34" spans="1:40" s="72" customFormat="1" ht="89.25">
      <c r="A34" s="78" t="s">
        <v>341</v>
      </c>
      <c r="B34" s="79">
        <v>381</v>
      </c>
      <c r="C34" s="80">
        <v>5</v>
      </c>
      <c r="D34" s="79"/>
      <c r="E34" s="35" t="s">
        <v>455</v>
      </c>
      <c r="F34" s="81">
        <v>6777</v>
      </c>
      <c r="G34" s="78" t="s">
        <v>3</v>
      </c>
      <c r="H34" s="81">
        <v>2007</v>
      </c>
      <c r="I34" s="82" t="s">
        <v>190</v>
      </c>
      <c r="J34" s="83">
        <v>42928</v>
      </c>
      <c r="K34" s="84" t="s">
        <v>336</v>
      </c>
      <c r="L34" s="9" t="s">
        <v>457</v>
      </c>
      <c r="M34" s="9" t="s">
        <v>458</v>
      </c>
      <c r="N34" s="9" t="s">
        <v>7</v>
      </c>
      <c r="O34" s="9" t="s">
        <v>4</v>
      </c>
      <c r="P34" s="9" t="s">
        <v>252</v>
      </c>
      <c r="Q34" s="6" t="s">
        <v>106</v>
      </c>
      <c r="R34" s="13">
        <v>2847.6</v>
      </c>
      <c r="S34" s="6">
        <v>0</v>
      </c>
      <c r="T34" s="6">
        <v>0</v>
      </c>
      <c r="U34" s="41">
        <f>+R34</f>
        <v>2847.6</v>
      </c>
      <c r="V34" s="6"/>
      <c r="W34" s="6">
        <v>73</v>
      </c>
      <c r="X34" s="6"/>
      <c r="Y34" s="97">
        <v>0.31</v>
      </c>
      <c r="Z34" s="98" t="s">
        <v>311</v>
      </c>
      <c r="AA34" s="25" t="s">
        <v>80</v>
      </c>
      <c r="AB34" s="199">
        <v>0.155</v>
      </c>
      <c r="AC34" s="99" t="s">
        <v>312</v>
      </c>
      <c r="AD34" s="6" t="s">
        <v>81</v>
      </c>
      <c r="AE34" s="200">
        <v>0.155</v>
      </c>
      <c r="AF34" s="100"/>
      <c r="AG34" s="25"/>
      <c r="AH34" s="25"/>
      <c r="AI34" s="99"/>
      <c r="AJ34" s="6"/>
      <c r="AK34" s="6"/>
      <c r="AL34" s="25"/>
      <c r="AM34" s="25"/>
      <c r="AN34" s="25"/>
    </row>
    <row r="35" spans="1:40" s="72" customFormat="1" ht="89.25">
      <c r="A35" s="78" t="s">
        <v>341</v>
      </c>
      <c r="B35" s="79">
        <v>381</v>
      </c>
      <c r="C35" s="80">
        <v>5</v>
      </c>
      <c r="D35" s="79"/>
      <c r="E35" s="35" t="s">
        <v>455</v>
      </c>
      <c r="F35" s="81">
        <v>6777</v>
      </c>
      <c r="G35" s="78" t="s">
        <v>5</v>
      </c>
      <c r="H35" s="81">
        <v>2007</v>
      </c>
      <c r="I35" s="82" t="s">
        <v>6</v>
      </c>
      <c r="J35" s="83">
        <v>25196</v>
      </c>
      <c r="K35" s="84" t="s">
        <v>336</v>
      </c>
      <c r="L35" s="9" t="s">
        <v>457</v>
      </c>
      <c r="M35" s="9" t="s">
        <v>458</v>
      </c>
      <c r="N35" s="9" t="s">
        <v>8</v>
      </c>
      <c r="O35" s="9" t="s">
        <v>9</v>
      </c>
      <c r="P35" s="9" t="s">
        <v>253</v>
      </c>
      <c r="Q35" s="6" t="s">
        <v>266</v>
      </c>
      <c r="R35" s="13">
        <v>5014.07</v>
      </c>
      <c r="S35" s="6">
        <v>0</v>
      </c>
      <c r="T35" s="6">
        <v>0</v>
      </c>
      <c r="U35" s="41">
        <f>+R35</f>
        <v>5014.07</v>
      </c>
      <c r="V35" s="97">
        <v>0.6</v>
      </c>
      <c r="W35" s="6">
        <v>60</v>
      </c>
      <c r="X35" s="6"/>
      <c r="Y35" s="97">
        <v>0.07</v>
      </c>
      <c r="Z35" s="26" t="s">
        <v>31</v>
      </c>
      <c r="AA35" s="25"/>
      <c r="AB35" s="206">
        <v>7</v>
      </c>
      <c r="AC35" s="189"/>
      <c r="AD35" s="6"/>
      <c r="AE35" s="125"/>
      <c r="AF35" s="25"/>
      <c r="AG35" s="25"/>
      <c r="AH35" s="127"/>
      <c r="AI35" s="99"/>
      <c r="AJ35" s="6"/>
      <c r="AK35" s="125"/>
      <c r="AL35" s="25"/>
      <c r="AM35" s="25"/>
      <c r="AN35" s="25"/>
    </row>
    <row r="36" spans="1:40" s="188" customFormat="1" ht="51">
      <c r="A36" s="190" t="s">
        <v>341</v>
      </c>
      <c r="B36" s="191">
        <v>381</v>
      </c>
      <c r="C36" s="192">
        <v>10</v>
      </c>
      <c r="D36" s="191"/>
      <c r="E36" s="193" t="s">
        <v>370</v>
      </c>
      <c r="F36" s="194">
        <v>2013</v>
      </c>
      <c r="G36" s="190" t="s">
        <v>381</v>
      </c>
      <c r="H36" s="190">
        <v>2008</v>
      </c>
      <c r="I36" s="195" t="s">
        <v>52</v>
      </c>
      <c r="J36" s="196" t="s">
        <v>107</v>
      </c>
      <c r="K36" s="197" t="s">
        <v>336</v>
      </c>
      <c r="L36" s="38" t="s">
        <v>50</v>
      </c>
      <c r="M36" s="38" t="s">
        <v>51</v>
      </c>
      <c r="N36" s="198" t="s">
        <v>53</v>
      </c>
      <c r="O36" s="38" t="s">
        <v>56</v>
      </c>
      <c r="P36" s="38" t="s">
        <v>262</v>
      </c>
      <c r="Q36" s="187" t="s">
        <v>108</v>
      </c>
      <c r="R36" s="187">
        <f>20280+3841.27</f>
        <v>24121.27</v>
      </c>
      <c r="S36" s="187">
        <v>1800</v>
      </c>
      <c r="T36" s="187">
        <v>827</v>
      </c>
      <c r="U36" s="187">
        <f>+R36+S36+T36</f>
        <v>26748.27</v>
      </c>
      <c r="V36" s="189">
        <v>0.9</v>
      </c>
      <c r="W36" s="38">
        <v>41</v>
      </c>
      <c r="X36" s="38"/>
      <c r="Y36" s="189">
        <v>0.8</v>
      </c>
      <c r="Z36" s="26" t="s">
        <v>428</v>
      </c>
      <c r="AA36" s="25" t="s">
        <v>78</v>
      </c>
      <c r="AB36" s="201">
        <v>0.8</v>
      </c>
      <c r="AC36" s="38"/>
      <c r="AD36" s="38"/>
      <c r="AE36" s="38"/>
      <c r="AF36" s="25"/>
      <c r="AG36" s="25"/>
      <c r="AH36" s="25"/>
      <c r="AI36" s="38"/>
      <c r="AJ36" s="38"/>
      <c r="AK36" s="38"/>
      <c r="AL36" s="25"/>
      <c r="AM36" s="25"/>
      <c r="AN36" s="25"/>
    </row>
    <row r="37" spans="1:40" s="7" customFormat="1" ht="107.25" customHeight="1">
      <c r="A37" s="115" t="s">
        <v>341</v>
      </c>
      <c r="B37" s="116">
        <v>381</v>
      </c>
      <c r="C37" s="117">
        <v>29</v>
      </c>
      <c r="D37" s="116"/>
      <c r="E37" s="34" t="s">
        <v>369</v>
      </c>
      <c r="F37" s="118">
        <v>7264</v>
      </c>
      <c r="G37" s="115" t="s">
        <v>382</v>
      </c>
      <c r="H37" s="118" t="s">
        <v>412</v>
      </c>
      <c r="I37" s="119" t="s">
        <v>100</v>
      </c>
      <c r="J37" s="120">
        <v>162501</v>
      </c>
      <c r="K37" s="121" t="s">
        <v>336</v>
      </c>
      <c r="L37" s="6" t="s">
        <v>37</v>
      </c>
      <c r="M37" s="6" t="s">
        <v>28</v>
      </c>
      <c r="N37" s="122" t="s">
        <v>38</v>
      </c>
      <c r="O37" s="122" t="s">
        <v>39</v>
      </c>
      <c r="P37" s="6" t="s">
        <v>84</v>
      </c>
      <c r="Q37" s="6" t="s">
        <v>86</v>
      </c>
      <c r="R37" s="13">
        <v>17872</v>
      </c>
      <c r="S37" s="13">
        <v>0</v>
      </c>
      <c r="T37" s="13">
        <v>0</v>
      </c>
      <c r="U37" s="13">
        <v>17872</v>
      </c>
      <c r="V37" s="6"/>
      <c r="W37" s="6">
        <v>44</v>
      </c>
      <c r="X37" s="6"/>
      <c r="Y37" s="6">
        <v>0</v>
      </c>
      <c r="Z37" s="26"/>
      <c r="AA37" s="25"/>
      <c r="AB37" s="25"/>
      <c r="AC37" s="6"/>
      <c r="AD37" s="6"/>
      <c r="AE37" s="6"/>
      <c r="AF37" s="25"/>
      <c r="AG37" s="25"/>
      <c r="AH37" s="25"/>
      <c r="AI37" s="6"/>
      <c r="AJ37" s="6"/>
      <c r="AK37" s="6"/>
      <c r="AL37" s="25"/>
      <c r="AM37" s="25"/>
      <c r="AN37" s="25"/>
    </row>
    <row r="38" spans="1:40" s="7" customFormat="1" ht="25.5">
      <c r="A38" s="115"/>
      <c r="B38" s="116"/>
      <c r="C38" s="117"/>
      <c r="D38" s="116"/>
      <c r="E38" s="34"/>
      <c r="F38" s="118"/>
      <c r="G38" s="115"/>
      <c r="H38" s="118"/>
      <c r="I38" s="119"/>
      <c r="J38" s="120"/>
      <c r="K38" s="121"/>
      <c r="L38" s="6"/>
      <c r="M38" s="6"/>
      <c r="N38" s="122"/>
      <c r="O38" s="122"/>
      <c r="P38" s="6" t="s">
        <v>85</v>
      </c>
      <c r="Q38" s="6" t="s">
        <v>87</v>
      </c>
      <c r="R38" s="13">
        <v>13526</v>
      </c>
      <c r="S38" s="13">
        <v>0</v>
      </c>
      <c r="T38" s="13">
        <v>0</v>
      </c>
      <c r="U38" s="13">
        <v>13526</v>
      </c>
      <c r="V38" s="6"/>
      <c r="W38" s="6">
        <v>65</v>
      </c>
      <c r="X38" s="6"/>
      <c r="Y38" s="6">
        <v>0</v>
      </c>
      <c r="Z38" s="26"/>
      <c r="AA38" s="25"/>
      <c r="AB38" s="25"/>
      <c r="AC38" s="6"/>
      <c r="AD38" s="6"/>
      <c r="AE38" s="6"/>
      <c r="AF38" s="25"/>
      <c r="AG38" s="25"/>
      <c r="AH38" s="25"/>
      <c r="AI38" s="6"/>
      <c r="AJ38" s="6"/>
      <c r="AK38" s="6"/>
      <c r="AL38" s="25"/>
      <c r="AM38" s="25"/>
      <c r="AN38" s="25"/>
    </row>
    <row r="39" spans="1:40" s="7" customFormat="1" ht="133.5" customHeight="1">
      <c r="A39" s="115" t="s">
        <v>341</v>
      </c>
      <c r="B39" s="116">
        <v>381</v>
      </c>
      <c r="C39" s="117">
        <v>32</v>
      </c>
      <c r="D39" s="116"/>
      <c r="E39" s="34" t="s">
        <v>368</v>
      </c>
      <c r="F39" s="118">
        <v>3702</v>
      </c>
      <c r="G39" s="115" t="s">
        <v>383</v>
      </c>
      <c r="H39" s="118" t="s">
        <v>48</v>
      </c>
      <c r="I39" s="119" t="s">
        <v>135</v>
      </c>
      <c r="J39" s="120">
        <v>83883</v>
      </c>
      <c r="K39" s="121" t="s">
        <v>336</v>
      </c>
      <c r="L39" s="38" t="s">
        <v>18</v>
      </c>
      <c r="M39" s="38" t="s">
        <v>19</v>
      </c>
      <c r="N39" s="6" t="s">
        <v>136</v>
      </c>
      <c r="O39" s="6" t="s">
        <v>137</v>
      </c>
      <c r="P39" s="6"/>
      <c r="Q39" s="39" t="s">
        <v>267</v>
      </c>
      <c r="R39" s="39">
        <v>0</v>
      </c>
      <c r="S39" s="39">
        <v>3000</v>
      </c>
      <c r="T39" s="39">
        <v>18000</v>
      </c>
      <c r="U39" s="39">
        <v>21000</v>
      </c>
      <c r="V39" s="6"/>
      <c r="W39" s="6">
        <v>100</v>
      </c>
      <c r="X39" s="225" t="s">
        <v>20</v>
      </c>
      <c r="Y39" s="6">
        <v>100</v>
      </c>
      <c r="Z39" s="26" t="s">
        <v>45</v>
      </c>
      <c r="AA39" s="25"/>
      <c r="AB39" s="25">
        <v>90</v>
      </c>
      <c r="AC39" s="8" t="s">
        <v>315</v>
      </c>
      <c r="AD39" s="6"/>
      <c r="AE39" s="6">
        <v>10</v>
      </c>
      <c r="AF39" s="27"/>
      <c r="AG39" s="25"/>
      <c r="AH39" s="25"/>
      <c r="AI39" s="8"/>
      <c r="AJ39" s="6"/>
      <c r="AK39" s="6"/>
      <c r="AL39" s="25"/>
      <c r="AM39" s="25"/>
      <c r="AN39" s="25"/>
    </row>
    <row r="40" spans="1:40" s="72" customFormat="1" ht="117" customHeight="1">
      <c r="A40" s="78" t="s">
        <v>341</v>
      </c>
      <c r="B40" s="79">
        <v>381</v>
      </c>
      <c r="C40" s="80">
        <v>12</v>
      </c>
      <c r="D40" s="79"/>
      <c r="E40" s="33" t="s">
        <v>391</v>
      </c>
      <c r="F40" s="10">
        <v>7705</v>
      </c>
      <c r="G40" s="78" t="s">
        <v>384</v>
      </c>
      <c r="H40" s="81" t="s">
        <v>412</v>
      </c>
      <c r="I40" s="85" t="s">
        <v>413</v>
      </c>
      <c r="J40" s="83">
        <v>131219</v>
      </c>
      <c r="K40" s="84" t="s">
        <v>336</v>
      </c>
      <c r="L40" s="9" t="s">
        <v>395</v>
      </c>
      <c r="M40" s="9" t="s">
        <v>394</v>
      </c>
      <c r="N40" s="77" t="s">
        <v>414</v>
      </c>
      <c r="O40" s="9" t="s">
        <v>415</v>
      </c>
      <c r="P40" s="9" t="s">
        <v>276</v>
      </c>
      <c r="Q40" s="69">
        <v>0</v>
      </c>
      <c r="R40" s="69">
        <v>0</v>
      </c>
      <c r="S40" s="69">
        <v>0</v>
      </c>
      <c r="T40" s="69">
        <v>0</v>
      </c>
      <c r="U40" s="69">
        <v>0</v>
      </c>
      <c r="V40" s="9"/>
      <c r="W40" s="9">
        <v>100</v>
      </c>
      <c r="X40" s="28" t="s">
        <v>290</v>
      </c>
      <c r="Y40" s="9">
        <v>100</v>
      </c>
      <c r="Z40" s="70" t="s">
        <v>398</v>
      </c>
      <c r="AA40" s="71"/>
      <c r="AB40" s="71">
        <v>100</v>
      </c>
      <c r="AC40" s="9"/>
      <c r="AD40" s="9"/>
      <c r="AE40" s="9"/>
      <c r="AF40" s="71"/>
      <c r="AG40" s="71"/>
      <c r="AH40" s="71"/>
      <c r="AI40" s="9"/>
      <c r="AJ40" s="9"/>
      <c r="AK40" s="9"/>
      <c r="AL40" s="71"/>
      <c r="AM40" s="71"/>
      <c r="AN40" s="71"/>
    </row>
    <row r="41" spans="1:40" s="72" customFormat="1" ht="102">
      <c r="A41" s="78" t="s">
        <v>341</v>
      </c>
      <c r="B41" s="79">
        <v>381</v>
      </c>
      <c r="C41" s="80">
        <v>15</v>
      </c>
      <c r="D41" s="79"/>
      <c r="E41" s="35" t="s">
        <v>452</v>
      </c>
      <c r="F41" s="81">
        <v>15243</v>
      </c>
      <c r="G41" s="78" t="s">
        <v>387</v>
      </c>
      <c r="H41" s="81" t="s">
        <v>412</v>
      </c>
      <c r="I41" s="86" t="s">
        <v>453</v>
      </c>
      <c r="J41" s="83">
        <v>94200</v>
      </c>
      <c r="K41" s="84" t="s">
        <v>336</v>
      </c>
      <c r="L41" s="87" t="s">
        <v>454</v>
      </c>
      <c r="M41" s="9" t="s">
        <v>446</v>
      </c>
      <c r="N41" s="75"/>
      <c r="O41" s="75"/>
      <c r="P41" s="9" t="s">
        <v>324</v>
      </c>
      <c r="Q41" s="69" t="s">
        <v>268</v>
      </c>
      <c r="R41" s="69">
        <f>303.28+9313</f>
        <v>9616.28</v>
      </c>
      <c r="S41" s="69">
        <v>87</v>
      </c>
      <c r="T41" s="69">
        <v>104</v>
      </c>
      <c r="U41" s="69">
        <v>210</v>
      </c>
      <c r="V41" s="9">
        <v>100</v>
      </c>
      <c r="W41" s="9">
        <v>55</v>
      </c>
      <c r="X41" s="9"/>
      <c r="Y41" s="9">
        <v>100</v>
      </c>
      <c r="Z41" s="70" t="s">
        <v>95</v>
      </c>
      <c r="AA41" s="71" t="s">
        <v>313</v>
      </c>
      <c r="AB41" s="71">
        <v>100</v>
      </c>
      <c r="AC41" s="9"/>
      <c r="AD41" s="9"/>
      <c r="AE41" s="9"/>
      <c r="AF41" s="71"/>
      <c r="AG41" s="71"/>
      <c r="AH41" s="71"/>
      <c r="AI41" s="9"/>
      <c r="AJ41" s="9"/>
      <c r="AK41" s="9"/>
      <c r="AL41" s="71"/>
      <c r="AM41" s="71"/>
      <c r="AN41" s="71"/>
    </row>
    <row r="42" spans="1:40" s="89" customFormat="1" ht="89.25">
      <c r="A42" s="78" t="s">
        <v>341</v>
      </c>
      <c r="B42" s="79">
        <v>381</v>
      </c>
      <c r="C42" s="80">
        <v>15</v>
      </c>
      <c r="D42" s="75"/>
      <c r="E42" s="33" t="s">
        <v>426</v>
      </c>
      <c r="F42" s="10">
        <v>5232</v>
      </c>
      <c r="G42" s="78" t="s">
        <v>447</v>
      </c>
      <c r="H42" s="10" t="s">
        <v>448</v>
      </c>
      <c r="I42" s="10" t="s">
        <v>449</v>
      </c>
      <c r="J42" s="88">
        <v>114113</v>
      </c>
      <c r="K42" s="84" t="s">
        <v>334</v>
      </c>
      <c r="L42" s="78" t="s">
        <v>450</v>
      </c>
      <c r="M42" s="9" t="s">
        <v>451</v>
      </c>
      <c r="N42" s="75"/>
      <c r="O42" s="75"/>
      <c r="P42" s="9" t="s">
        <v>248</v>
      </c>
      <c r="Q42" s="69" t="s">
        <v>269</v>
      </c>
      <c r="R42" s="69">
        <v>2609.2</v>
      </c>
      <c r="S42" s="69">
        <v>70</v>
      </c>
      <c r="T42" s="69">
        <v>35</v>
      </c>
      <c r="U42" s="69">
        <v>145</v>
      </c>
      <c r="V42" s="75">
        <v>100</v>
      </c>
      <c r="W42" s="75">
        <v>84</v>
      </c>
      <c r="X42" s="75"/>
      <c r="Y42" s="75">
        <v>100</v>
      </c>
      <c r="Z42" s="70" t="s">
        <v>95</v>
      </c>
      <c r="AA42" s="71" t="s">
        <v>286</v>
      </c>
      <c r="AB42" s="71">
        <v>100</v>
      </c>
      <c r="AC42" s="75"/>
      <c r="AD42" s="75"/>
      <c r="AE42" s="75"/>
      <c r="AF42" s="76"/>
      <c r="AG42" s="76"/>
      <c r="AH42" s="76"/>
      <c r="AI42" s="75"/>
      <c r="AJ42" s="75"/>
      <c r="AK42" s="75"/>
      <c r="AL42" s="76"/>
      <c r="AM42" s="76"/>
      <c r="AN42" s="76"/>
    </row>
    <row r="43" spans="1:49" s="89" customFormat="1" ht="114.75">
      <c r="A43" s="78" t="s">
        <v>341</v>
      </c>
      <c r="B43" s="79">
        <v>381</v>
      </c>
      <c r="C43" s="80">
        <v>5</v>
      </c>
      <c r="D43" s="79"/>
      <c r="E43" s="35" t="s">
        <v>455</v>
      </c>
      <c r="F43" s="81">
        <v>6777</v>
      </c>
      <c r="G43" s="78" t="s">
        <v>10</v>
      </c>
      <c r="H43" s="90">
        <v>2000</v>
      </c>
      <c r="I43" s="75" t="s">
        <v>11</v>
      </c>
      <c r="J43" s="88">
        <v>53678</v>
      </c>
      <c r="K43" s="75" t="s">
        <v>334</v>
      </c>
      <c r="L43" s="75"/>
      <c r="M43" s="9" t="s">
        <v>458</v>
      </c>
      <c r="N43" s="91" t="s">
        <v>101</v>
      </c>
      <c r="O43" s="72" t="s">
        <v>102</v>
      </c>
      <c r="P43" s="6" t="s">
        <v>321</v>
      </c>
      <c r="Q43" s="99">
        <v>0</v>
      </c>
      <c r="R43" s="124">
        <v>0</v>
      </c>
      <c r="S43" s="106">
        <v>0</v>
      </c>
      <c r="T43" s="106">
        <v>0</v>
      </c>
      <c r="U43" s="106">
        <v>0</v>
      </c>
      <c r="V43" s="102">
        <v>0.7</v>
      </c>
      <c r="W43" s="99">
        <v>100</v>
      </c>
      <c r="X43" s="99"/>
      <c r="Y43" s="126">
        <v>21</v>
      </c>
      <c r="Z43" s="101"/>
      <c r="AA43" s="100"/>
      <c r="AB43" s="128"/>
      <c r="AC43" s="99"/>
      <c r="AD43" s="99"/>
      <c r="AE43" s="99"/>
      <c r="AF43" s="100"/>
      <c r="AG43" s="100"/>
      <c r="AH43" s="100"/>
      <c r="AI43" s="99"/>
      <c r="AJ43" s="99"/>
      <c r="AK43" s="99"/>
      <c r="AL43" s="100"/>
      <c r="AM43" s="100"/>
      <c r="AN43" s="100"/>
      <c r="AO43" s="103"/>
      <c r="AP43" s="103"/>
      <c r="AQ43" s="103"/>
      <c r="AR43" s="103"/>
      <c r="AS43" s="103"/>
      <c r="AT43" s="103"/>
      <c r="AU43" s="103"/>
      <c r="AV43" s="103"/>
      <c r="AW43" s="103"/>
    </row>
    <row r="44" spans="1:49" s="89" customFormat="1" ht="25.5">
      <c r="A44" s="78"/>
      <c r="B44" s="79"/>
      <c r="C44" s="80"/>
      <c r="D44" s="79"/>
      <c r="E44" s="35"/>
      <c r="F44" s="81"/>
      <c r="G44" s="78"/>
      <c r="H44" s="90"/>
      <c r="I44" s="75"/>
      <c r="J44" s="88"/>
      <c r="K44" s="75"/>
      <c r="L44" s="75"/>
      <c r="M44" s="9"/>
      <c r="N44" s="91"/>
      <c r="O44" s="72"/>
      <c r="P44" s="6" t="s">
        <v>322</v>
      </c>
      <c r="Q44" s="99">
        <v>0</v>
      </c>
      <c r="R44" s="124">
        <v>0</v>
      </c>
      <c r="S44" s="106">
        <v>0</v>
      </c>
      <c r="T44" s="106">
        <v>0</v>
      </c>
      <c r="U44" s="106">
        <v>0</v>
      </c>
      <c r="V44" s="99">
        <v>70</v>
      </c>
      <c r="W44" s="99">
        <v>100</v>
      </c>
      <c r="X44" s="99"/>
      <c r="Y44" s="126">
        <v>21</v>
      </c>
      <c r="Z44" s="101"/>
      <c r="AA44" s="100"/>
      <c r="AB44" s="128"/>
      <c r="AC44" s="99"/>
      <c r="AD44" s="99"/>
      <c r="AE44" s="99"/>
      <c r="AF44" s="100"/>
      <c r="AG44" s="100"/>
      <c r="AH44" s="100"/>
      <c r="AI44" s="99"/>
      <c r="AJ44" s="99"/>
      <c r="AK44" s="99"/>
      <c r="AL44" s="100"/>
      <c r="AM44" s="100"/>
      <c r="AN44" s="100"/>
      <c r="AO44" s="103"/>
      <c r="AP44" s="103"/>
      <c r="AQ44" s="103"/>
      <c r="AR44" s="103"/>
      <c r="AS44" s="103"/>
      <c r="AT44" s="103"/>
      <c r="AU44" s="103"/>
      <c r="AV44" s="103"/>
      <c r="AW44" s="103"/>
    </row>
    <row r="45" spans="1:49" s="89" customFormat="1" ht="38.25">
      <c r="A45" s="78"/>
      <c r="B45" s="79"/>
      <c r="C45" s="80"/>
      <c r="D45" s="79"/>
      <c r="E45" s="35"/>
      <c r="F45" s="81"/>
      <c r="G45" s="78"/>
      <c r="H45" s="90"/>
      <c r="I45" s="75"/>
      <c r="J45" s="88"/>
      <c r="K45" s="75"/>
      <c r="L45" s="75"/>
      <c r="M45" s="9"/>
      <c r="N45" s="91"/>
      <c r="O45" s="72"/>
      <c r="P45" s="6" t="s">
        <v>323</v>
      </c>
      <c r="Q45" s="99">
        <v>0</v>
      </c>
      <c r="R45" s="124">
        <v>0</v>
      </c>
      <c r="S45" s="106">
        <v>0</v>
      </c>
      <c r="T45" s="106">
        <v>0</v>
      </c>
      <c r="U45" s="106">
        <v>0</v>
      </c>
      <c r="V45" s="99">
        <v>50</v>
      </c>
      <c r="W45" s="99">
        <v>100</v>
      </c>
      <c r="X45" s="99"/>
      <c r="Y45" s="99">
        <v>21</v>
      </c>
      <c r="Z45" s="101"/>
      <c r="AA45" s="100"/>
      <c r="AB45" s="100"/>
      <c r="AC45" s="99"/>
      <c r="AD45" s="99"/>
      <c r="AE45" s="99"/>
      <c r="AF45" s="100"/>
      <c r="AG45" s="100"/>
      <c r="AH45" s="100"/>
      <c r="AI45" s="99"/>
      <c r="AJ45" s="99"/>
      <c r="AK45" s="99"/>
      <c r="AL45" s="100"/>
      <c r="AM45" s="100"/>
      <c r="AN45" s="100"/>
      <c r="AO45" s="103"/>
      <c r="AP45" s="103"/>
      <c r="AQ45" s="103"/>
      <c r="AR45" s="103"/>
      <c r="AS45" s="103"/>
      <c r="AT45" s="103"/>
      <c r="AU45" s="103"/>
      <c r="AV45" s="103"/>
      <c r="AW45" s="103"/>
    </row>
    <row r="46" spans="1:40" s="103" customFormat="1" ht="105.75" customHeight="1">
      <c r="A46" s="115" t="s">
        <v>341</v>
      </c>
      <c r="B46" s="116">
        <v>381</v>
      </c>
      <c r="C46" s="99">
        <v>29</v>
      </c>
      <c r="D46" s="99"/>
      <c r="E46" s="34" t="s">
        <v>44</v>
      </c>
      <c r="F46" s="129">
        <v>10337</v>
      </c>
      <c r="G46" s="115" t="s">
        <v>40</v>
      </c>
      <c r="H46" s="129">
        <v>2006</v>
      </c>
      <c r="I46" s="99" t="s">
        <v>41</v>
      </c>
      <c r="J46" s="124" t="s">
        <v>109</v>
      </c>
      <c r="K46" s="99"/>
      <c r="L46" s="6" t="s">
        <v>42</v>
      </c>
      <c r="M46" s="6" t="s">
        <v>43</v>
      </c>
      <c r="N46" s="6" t="s">
        <v>103</v>
      </c>
      <c r="O46" s="6" t="s">
        <v>113</v>
      </c>
      <c r="P46" s="6" t="s">
        <v>257</v>
      </c>
      <c r="Q46" s="39" t="s">
        <v>110</v>
      </c>
      <c r="R46" s="39">
        <f>9513.51+4494.95</f>
        <v>14008.46</v>
      </c>
      <c r="S46" s="39">
        <v>120</v>
      </c>
      <c r="T46" s="39">
        <v>0</v>
      </c>
      <c r="U46" s="39">
        <f>+R46+S46+T46</f>
        <v>14128.46</v>
      </c>
      <c r="V46" s="99">
        <v>90</v>
      </c>
      <c r="W46" s="99">
        <v>93</v>
      </c>
      <c r="X46" s="99" t="s">
        <v>291</v>
      </c>
      <c r="Y46" s="99">
        <v>90</v>
      </c>
      <c r="Z46" s="98" t="s">
        <v>34</v>
      </c>
      <c r="AA46" s="25" t="s">
        <v>386</v>
      </c>
      <c r="AB46" s="100">
        <v>90</v>
      </c>
      <c r="AC46" s="99"/>
      <c r="AD46" s="99"/>
      <c r="AE46" s="99"/>
      <c r="AF46" s="100"/>
      <c r="AG46" s="100"/>
      <c r="AH46" s="100"/>
      <c r="AI46" s="99"/>
      <c r="AJ46" s="99"/>
      <c r="AK46" s="99"/>
      <c r="AL46" s="100"/>
      <c r="AM46" s="100"/>
      <c r="AN46" s="100"/>
    </row>
    <row r="47" spans="1:40" s="103" customFormat="1" ht="165.75" customHeight="1">
      <c r="A47" s="6" t="s">
        <v>161</v>
      </c>
      <c r="B47" s="226">
        <v>381</v>
      </c>
      <c r="C47" s="99">
        <v>32</v>
      </c>
      <c r="D47" s="99"/>
      <c r="E47" s="34" t="s">
        <v>138</v>
      </c>
      <c r="F47" s="5" t="s">
        <v>208</v>
      </c>
      <c r="G47" s="6" t="s">
        <v>141</v>
      </c>
      <c r="H47" s="99">
        <v>2001</v>
      </c>
      <c r="I47" s="6" t="s">
        <v>140</v>
      </c>
      <c r="J47" s="124">
        <v>81613</v>
      </c>
      <c r="K47" s="99" t="s">
        <v>334</v>
      </c>
      <c r="L47" s="38" t="s">
        <v>21</v>
      </c>
      <c r="M47" s="38" t="s">
        <v>22</v>
      </c>
      <c r="N47" s="6" t="s">
        <v>207</v>
      </c>
      <c r="O47" s="6" t="s">
        <v>144</v>
      </c>
      <c r="P47" s="99"/>
      <c r="Q47" s="39" t="s">
        <v>270</v>
      </c>
      <c r="R47" s="39">
        <v>0</v>
      </c>
      <c r="S47" s="39">
        <v>18000</v>
      </c>
      <c r="T47" s="39">
        <v>18000</v>
      </c>
      <c r="U47" s="39">
        <v>36000</v>
      </c>
      <c r="V47" s="99"/>
      <c r="W47" s="99">
        <v>100</v>
      </c>
      <c r="X47" s="227" t="s">
        <v>20</v>
      </c>
      <c r="Y47" s="99">
        <v>100</v>
      </c>
      <c r="Z47" s="98" t="s">
        <v>45</v>
      </c>
      <c r="AA47" s="100"/>
      <c r="AB47" s="100">
        <v>100</v>
      </c>
      <c r="AC47" s="99"/>
      <c r="AD47" s="99"/>
      <c r="AE47" s="99"/>
      <c r="AF47" s="100"/>
      <c r="AG47" s="100"/>
      <c r="AH47" s="100"/>
      <c r="AI47" s="99"/>
      <c r="AJ47" s="99"/>
      <c r="AK47" s="99"/>
      <c r="AL47" s="100"/>
      <c r="AM47" s="100"/>
      <c r="AN47" s="100"/>
    </row>
    <row r="48" spans="1:40" s="103" customFormat="1" ht="168" customHeight="1">
      <c r="A48" s="6" t="s">
        <v>162</v>
      </c>
      <c r="B48" s="226">
        <v>381</v>
      </c>
      <c r="C48" s="99">
        <v>32</v>
      </c>
      <c r="D48" s="99"/>
      <c r="E48" s="34" t="s">
        <v>139</v>
      </c>
      <c r="F48" s="5" t="s">
        <v>208</v>
      </c>
      <c r="G48" s="99" t="s">
        <v>143</v>
      </c>
      <c r="H48" s="99">
        <v>2001</v>
      </c>
      <c r="I48" s="99" t="s">
        <v>142</v>
      </c>
      <c r="J48" s="124">
        <v>91632</v>
      </c>
      <c r="K48" s="99" t="s">
        <v>334</v>
      </c>
      <c r="L48" s="38" t="s">
        <v>21</v>
      </c>
      <c r="M48" s="38" t="s">
        <v>22</v>
      </c>
      <c r="N48" s="6" t="s">
        <v>207</v>
      </c>
      <c r="O48" s="6" t="s">
        <v>145</v>
      </c>
      <c r="P48" s="99"/>
      <c r="Q48" s="39" t="s">
        <v>271</v>
      </c>
      <c r="R48" s="39">
        <v>0</v>
      </c>
      <c r="S48" s="39">
        <v>18000</v>
      </c>
      <c r="T48" s="39">
        <v>18000</v>
      </c>
      <c r="U48" s="39">
        <v>36000</v>
      </c>
      <c r="V48" s="99"/>
      <c r="W48" s="99">
        <v>100</v>
      </c>
      <c r="X48" s="227" t="s">
        <v>20</v>
      </c>
      <c r="Y48" s="99">
        <v>100</v>
      </c>
      <c r="Z48" s="98" t="s">
        <v>45</v>
      </c>
      <c r="AA48" s="100"/>
      <c r="AB48" s="100">
        <v>100</v>
      </c>
      <c r="AC48" s="99"/>
      <c r="AD48" s="99"/>
      <c r="AE48" s="99"/>
      <c r="AF48" s="100"/>
      <c r="AG48" s="100"/>
      <c r="AH48" s="100"/>
      <c r="AI48" s="99"/>
      <c r="AJ48" s="99"/>
      <c r="AK48" s="99"/>
      <c r="AL48" s="100"/>
      <c r="AM48" s="100"/>
      <c r="AN48" s="100"/>
    </row>
    <row r="49" spans="1:40" s="167" customFormat="1" ht="218.25" customHeight="1">
      <c r="A49" s="156" t="s">
        <v>341</v>
      </c>
      <c r="B49" s="157">
        <v>381</v>
      </c>
      <c r="C49" s="157">
        <v>30</v>
      </c>
      <c r="D49" s="156"/>
      <c r="E49" s="156" t="s">
        <v>71</v>
      </c>
      <c r="F49" s="156" t="s">
        <v>60</v>
      </c>
      <c r="G49" s="156" t="s">
        <v>385</v>
      </c>
      <c r="H49" s="158" t="s">
        <v>189</v>
      </c>
      <c r="I49" s="159" t="s">
        <v>187</v>
      </c>
      <c r="J49" s="158">
        <v>95927.93</v>
      </c>
      <c r="K49" s="156" t="s">
        <v>336</v>
      </c>
      <c r="L49" s="156" t="s">
        <v>128</v>
      </c>
      <c r="M49" s="156" t="s">
        <v>129</v>
      </c>
      <c r="N49" s="159" t="s">
        <v>83</v>
      </c>
      <c r="O49" s="157" t="s">
        <v>88</v>
      </c>
      <c r="P49" s="159" t="s">
        <v>130</v>
      </c>
      <c r="Q49" s="160" t="s">
        <v>319</v>
      </c>
      <c r="R49" s="208">
        <v>18226.31</v>
      </c>
      <c r="S49" s="161"/>
      <c r="T49" s="160" t="s">
        <v>320</v>
      </c>
      <c r="U49" s="160" t="s">
        <v>320</v>
      </c>
      <c r="V49" s="162">
        <v>60</v>
      </c>
      <c r="W49" s="162">
        <v>81</v>
      </c>
      <c r="X49" s="162" t="s">
        <v>294</v>
      </c>
      <c r="Y49" s="162">
        <v>50</v>
      </c>
      <c r="Z49" s="163" t="s">
        <v>295</v>
      </c>
      <c r="AA49" s="164"/>
      <c r="AB49" s="164">
        <v>50</v>
      </c>
      <c r="AC49" s="162"/>
      <c r="AD49" s="162"/>
      <c r="AE49" s="162"/>
      <c r="AF49" s="165"/>
      <c r="AG49" s="164"/>
      <c r="AH49" s="164"/>
      <c r="AI49" s="166"/>
      <c r="AJ49" s="162"/>
      <c r="AK49" s="162"/>
      <c r="AL49" s="164"/>
      <c r="AM49" s="164"/>
      <c r="AN49" s="164"/>
    </row>
    <row r="50" spans="1:40" s="167" customFormat="1" ht="294.75" customHeight="1">
      <c r="A50" s="162"/>
      <c r="B50" s="166"/>
      <c r="C50" s="166"/>
      <c r="D50" s="162"/>
      <c r="E50" s="162"/>
      <c r="F50" s="162"/>
      <c r="G50" s="162"/>
      <c r="H50" s="168"/>
      <c r="I50" s="169"/>
      <c r="J50" s="168"/>
      <c r="K50" s="162"/>
      <c r="L50" s="170"/>
      <c r="M50" s="162"/>
      <c r="N50" s="171"/>
      <c r="O50" s="166"/>
      <c r="P50" s="171" t="s">
        <v>131</v>
      </c>
      <c r="Q50" s="172" t="s">
        <v>292</v>
      </c>
      <c r="R50" s="173"/>
      <c r="S50" s="162"/>
      <c r="T50" s="172" t="s">
        <v>292</v>
      </c>
      <c r="U50" s="172" t="s">
        <v>292</v>
      </c>
      <c r="V50" s="162">
        <v>80</v>
      </c>
      <c r="W50" s="162">
        <v>81</v>
      </c>
      <c r="X50" s="162" t="s">
        <v>294</v>
      </c>
      <c r="Y50" s="162">
        <v>70</v>
      </c>
      <c r="Z50" s="163" t="s">
        <v>295</v>
      </c>
      <c r="AA50" s="164"/>
      <c r="AB50" s="164">
        <v>70</v>
      </c>
      <c r="AC50" s="162"/>
      <c r="AD50" s="162"/>
      <c r="AE50" s="162"/>
      <c r="AF50" s="165"/>
      <c r="AG50" s="164"/>
      <c r="AH50" s="164"/>
      <c r="AI50" s="166"/>
      <c r="AJ50" s="162"/>
      <c r="AK50" s="162"/>
      <c r="AL50" s="164"/>
      <c r="AM50" s="164"/>
      <c r="AN50" s="164"/>
    </row>
    <row r="51" spans="1:40" s="154" customFormat="1" ht="127.5">
      <c r="A51" s="108" t="s">
        <v>350</v>
      </c>
      <c r="B51" s="109">
        <v>381</v>
      </c>
      <c r="C51" s="109"/>
      <c r="D51" s="143"/>
      <c r="E51" s="143" t="s">
        <v>153</v>
      </c>
      <c r="F51" s="144">
        <v>10990</v>
      </c>
      <c r="G51" s="108" t="s">
        <v>218</v>
      </c>
      <c r="H51" s="143">
        <v>2009</v>
      </c>
      <c r="I51" s="145" t="s">
        <v>154</v>
      </c>
      <c r="J51" s="146">
        <v>138627.62</v>
      </c>
      <c r="K51" s="110" t="s">
        <v>219</v>
      </c>
      <c r="L51" s="108" t="s">
        <v>155</v>
      </c>
      <c r="M51" s="108" t="s">
        <v>156</v>
      </c>
      <c r="N51" s="108" t="s">
        <v>157</v>
      </c>
      <c r="O51" s="108" t="s">
        <v>158</v>
      </c>
      <c r="P51" s="108" t="s">
        <v>282</v>
      </c>
      <c r="Q51" s="147" t="s">
        <v>64</v>
      </c>
      <c r="R51" s="146">
        <v>27586.9</v>
      </c>
      <c r="S51" s="147">
        <v>16</v>
      </c>
      <c r="T51" s="147">
        <v>34</v>
      </c>
      <c r="U51" s="147">
        <v>40</v>
      </c>
      <c r="V51" s="148"/>
      <c r="W51" s="149">
        <v>22</v>
      </c>
      <c r="X51" s="150" t="s">
        <v>159</v>
      </c>
      <c r="Y51" s="151">
        <v>50</v>
      </c>
      <c r="Z51" s="152" t="s">
        <v>94</v>
      </c>
      <c r="AA51" s="152"/>
      <c r="AB51" s="153">
        <v>25</v>
      </c>
      <c r="AC51" s="149" t="s">
        <v>160</v>
      </c>
      <c r="AD51" s="149"/>
      <c r="AE51" s="151">
        <v>25</v>
      </c>
      <c r="AF51" s="152"/>
      <c r="AG51" s="152"/>
      <c r="AH51" s="152"/>
      <c r="AI51" s="149"/>
      <c r="AJ51" s="149"/>
      <c r="AK51" s="149"/>
      <c r="AL51" s="152"/>
      <c r="AM51" s="152"/>
      <c r="AN51" s="152"/>
    </row>
    <row r="52" spans="1:40" s="142" customFormat="1" ht="294.75" customHeight="1">
      <c r="A52" s="136" t="s">
        <v>350</v>
      </c>
      <c r="B52" s="137">
        <v>381</v>
      </c>
      <c r="C52" s="136"/>
      <c r="D52" s="136"/>
      <c r="E52" s="136" t="s">
        <v>278</v>
      </c>
      <c r="F52" s="136"/>
      <c r="G52" s="138" t="s">
        <v>338</v>
      </c>
      <c r="H52" s="136">
        <v>2009</v>
      </c>
      <c r="I52" s="136"/>
      <c r="J52" s="139">
        <v>86918.88</v>
      </c>
      <c r="K52" s="140" t="s">
        <v>339</v>
      </c>
      <c r="L52" s="136" t="s">
        <v>163</v>
      </c>
      <c r="M52" s="136" t="s">
        <v>164</v>
      </c>
      <c r="N52" s="136" t="s">
        <v>165</v>
      </c>
      <c r="O52" s="136" t="s">
        <v>169</v>
      </c>
      <c r="P52" s="136" t="s">
        <v>170</v>
      </c>
      <c r="Q52" s="138" t="s">
        <v>171</v>
      </c>
      <c r="R52" s="155">
        <v>17296.86</v>
      </c>
      <c r="S52" s="138"/>
      <c r="T52" s="138" t="s">
        <v>171</v>
      </c>
      <c r="U52" s="138" t="s">
        <v>171</v>
      </c>
      <c r="V52" s="136">
        <v>80</v>
      </c>
      <c r="W52" s="136">
        <v>23</v>
      </c>
      <c r="X52" s="141" t="s">
        <v>205</v>
      </c>
      <c r="Y52" s="136">
        <v>70</v>
      </c>
      <c r="Z52" s="202" t="s">
        <v>340</v>
      </c>
      <c r="AA52" s="203" t="s">
        <v>172</v>
      </c>
      <c r="AB52" s="203">
        <v>70</v>
      </c>
      <c r="AC52" s="136"/>
      <c r="AD52" s="136"/>
      <c r="AE52" s="136"/>
      <c r="AF52" s="203"/>
      <c r="AG52" s="203"/>
      <c r="AH52" s="203"/>
      <c r="AI52" s="136"/>
      <c r="AJ52" s="136"/>
      <c r="AK52" s="136"/>
      <c r="AL52" s="203"/>
      <c r="AM52" s="203"/>
      <c r="AN52" s="203"/>
    </row>
    <row r="53" spans="1:40" s="142" customFormat="1" ht="294.75" customHeight="1">
      <c r="A53" s="136" t="s">
        <v>350</v>
      </c>
      <c r="B53" s="137">
        <v>381</v>
      </c>
      <c r="C53" s="136"/>
      <c r="D53" s="136"/>
      <c r="E53" s="136" t="s">
        <v>278</v>
      </c>
      <c r="F53" s="136"/>
      <c r="G53" s="142" t="s">
        <v>173</v>
      </c>
      <c r="H53" s="136"/>
      <c r="I53" s="136"/>
      <c r="J53" s="139"/>
      <c r="K53" s="140"/>
      <c r="L53" s="136" t="s">
        <v>163</v>
      </c>
      <c r="M53" s="136" t="s">
        <v>164</v>
      </c>
      <c r="N53" s="136" t="s">
        <v>181</v>
      </c>
      <c r="O53" s="136" t="s">
        <v>182</v>
      </c>
      <c r="P53" s="136" t="s">
        <v>170</v>
      </c>
      <c r="Q53" s="138" t="s">
        <v>183</v>
      </c>
      <c r="R53" s="39"/>
      <c r="S53" s="138"/>
      <c r="T53" s="138" t="s">
        <v>183</v>
      </c>
      <c r="U53" s="138" t="s">
        <v>183</v>
      </c>
      <c r="V53" s="138">
        <v>80</v>
      </c>
      <c r="W53" s="138">
        <v>23</v>
      </c>
      <c r="X53" s="141" t="s">
        <v>205</v>
      </c>
      <c r="Y53" s="138">
        <v>70</v>
      </c>
      <c r="Z53" s="204" t="s">
        <v>340</v>
      </c>
      <c r="AA53" s="205" t="s">
        <v>172</v>
      </c>
      <c r="AB53" s="205">
        <v>70</v>
      </c>
      <c r="AC53" s="138"/>
      <c r="AD53" s="138"/>
      <c r="AE53" s="138"/>
      <c r="AF53" s="205"/>
      <c r="AG53" s="203"/>
      <c r="AH53" s="203"/>
      <c r="AI53" s="136"/>
      <c r="AJ53" s="136"/>
      <c r="AK53" s="136"/>
      <c r="AL53" s="203"/>
      <c r="AM53" s="203"/>
      <c r="AN53" s="203"/>
    </row>
    <row r="54" spans="1:40" s="18" customFormat="1" ht="178.5">
      <c r="A54" s="132" t="s">
        <v>350</v>
      </c>
      <c r="B54" s="131">
        <v>381</v>
      </c>
      <c r="C54" s="93"/>
      <c r="D54" s="93"/>
      <c r="E54" s="37" t="s">
        <v>373</v>
      </c>
      <c r="F54" s="94"/>
      <c r="G54" s="38" t="s">
        <v>279</v>
      </c>
      <c r="H54" s="38" t="s">
        <v>280</v>
      </c>
      <c r="I54" s="38" t="s">
        <v>251</v>
      </c>
      <c r="J54" s="92">
        <v>99962.14</v>
      </c>
      <c r="K54" s="130" t="s">
        <v>219</v>
      </c>
      <c r="L54" s="38" t="s">
        <v>395</v>
      </c>
      <c r="M54" s="38" t="s">
        <v>394</v>
      </c>
      <c r="N54" s="133" t="s">
        <v>249</v>
      </c>
      <c r="O54" s="134" t="s">
        <v>250</v>
      </c>
      <c r="P54" s="38" t="s">
        <v>281</v>
      </c>
      <c r="Q54" s="39">
        <v>0</v>
      </c>
      <c r="R54" s="39">
        <v>0</v>
      </c>
      <c r="S54" s="39">
        <v>0</v>
      </c>
      <c r="T54" s="39">
        <v>0</v>
      </c>
      <c r="U54" s="39">
        <v>0</v>
      </c>
      <c r="V54" s="37">
        <v>0</v>
      </c>
      <c r="W54" s="37">
        <v>25</v>
      </c>
      <c r="X54" s="135" t="s">
        <v>204</v>
      </c>
      <c r="Y54" s="37">
        <v>100</v>
      </c>
      <c r="Z54" s="25" t="s">
        <v>398</v>
      </c>
      <c r="AA54" s="100"/>
      <c r="AB54" s="100">
        <v>100</v>
      </c>
      <c r="AC54" s="37"/>
      <c r="AD54" s="37"/>
      <c r="AE54" s="37"/>
      <c r="AF54" s="100"/>
      <c r="AG54" s="100"/>
      <c r="AH54" s="100"/>
      <c r="AI54" s="37"/>
      <c r="AJ54" s="37"/>
      <c r="AK54" s="37"/>
      <c r="AL54" s="100"/>
      <c r="AM54" s="100"/>
      <c r="AN54" s="100"/>
    </row>
    <row r="55" spans="1:40" s="233" customFormat="1" ht="163.5" customHeight="1">
      <c r="A55" s="115" t="s">
        <v>341</v>
      </c>
      <c r="B55" s="116">
        <v>381</v>
      </c>
      <c r="C55" s="117"/>
      <c r="D55" s="116"/>
      <c r="E55" s="34" t="s">
        <v>368</v>
      </c>
      <c r="F55" s="138"/>
      <c r="G55" s="138" t="s">
        <v>62</v>
      </c>
      <c r="H55" s="138">
        <v>2011</v>
      </c>
      <c r="I55" s="138"/>
      <c r="J55" s="232">
        <v>949995</v>
      </c>
      <c r="K55" s="130" t="s">
        <v>219</v>
      </c>
      <c r="L55" s="38" t="s">
        <v>18</v>
      </c>
      <c r="M55" s="38" t="s">
        <v>19</v>
      </c>
      <c r="N55" s="38" t="s">
        <v>136</v>
      </c>
      <c r="O55" s="38" t="s">
        <v>137</v>
      </c>
      <c r="P55" s="138" t="s">
        <v>168</v>
      </c>
      <c r="Q55" s="138" t="s">
        <v>111</v>
      </c>
      <c r="R55" s="155">
        <v>189999</v>
      </c>
      <c r="S55" s="138"/>
      <c r="T55" s="138"/>
      <c r="U55" s="232">
        <f>+R55+S55+T55</f>
        <v>189999</v>
      </c>
      <c r="V55" s="138"/>
      <c r="W55" s="138"/>
      <c r="X55" s="234" t="s">
        <v>20</v>
      </c>
      <c r="Y55" s="37">
        <v>100</v>
      </c>
      <c r="Z55" s="98" t="s">
        <v>45</v>
      </c>
      <c r="AA55" s="205" t="s">
        <v>435</v>
      </c>
      <c r="AB55" s="100">
        <v>100</v>
      </c>
      <c r="AC55" s="138"/>
      <c r="AD55" s="138"/>
      <c r="AE55" s="138"/>
      <c r="AF55" s="205"/>
      <c r="AG55" s="205"/>
      <c r="AH55" s="205"/>
      <c r="AI55" s="138"/>
      <c r="AJ55" s="138"/>
      <c r="AK55" s="138"/>
      <c r="AL55" s="205"/>
      <c r="AM55" s="205"/>
      <c r="AN55" s="205"/>
    </row>
    <row r="56" spans="1:40" s="233" customFormat="1" ht="171.75" customHeight="1">
      <c r="A56" s="115" t="s">
        <v>341</v>
      </c>
      <c r="B56" s="116">
        <v>381</v>
      </c>
      <c r="C56" s="117"/>
      <c r="D56" s="116"/>
      <c r="E56" s="34" t="s">
        <v>69</v>
      </c>
      <c r="F56" s="138"/>
      <c r="G56" s="138" t="s">
        <v>166</v>
      </c>
      <c r="H56" s="138">
        <v>2011</v>
      </c>
      <c r="I56" s="138" t="s">
        <v>72</v>
      </c>
      <c r="J56" s="232">
        <v>159300</v>
      </c>
      <c r="K56" s="130" t="s">
        <v>219</v>
      </c>
      <c r="L56" s="156" t="s">
        <v>128</v>
      </c>
      <c r="M56" s="156" t="s">
        <v>261</v>
      </c>
      <c r="N56" s="138" t="s">
        <v>73</v>
      </c>
      <c r="O56" s="138" t="s">
        <v>82</v>
      </c>
      <c r="P56" s="138">
        <v>1102675</v>
      </c>
      <c r="Q56" s="138" t="s">
        <v>112</v>
      </c>
      <c r="R56" s="155">
        <v>31860</v>
      </c>
      <c r="S56" s="138"/>
      <c r="T56" s="138"/>
      <c r="U56" s="232">
        <v>31860</v>
      </c>
      <c r="V56" s="138"/>
      <c r="W56" s="138"/>
      <c r="X56" s="156" t="s">
        <v>294</v>
      </c>
      <c r="Y56" s="247"/>
      <c r="Z56" s="175" t="s">
        <v>295</v>
      </c>
      <c r="AA56" s="205"/>
      <c r="AB56" s="205"/>
      <c r="AC56" s="138"/>
      <c r="AD56" s="138"/>
      <c r="AE56" s="138"/>
      <c r="AF56" s="205"/>
      <c r="AG56" s="205"/>
      <c r="AH56" s="205"/>
      <c r="AI56" s="138"/>
      <c r="AJ56" s="138"/>
      <c r="AK56" s="138"/>
      <c r="AL56" s="205"/>
      <c r="AM56" s="205"/>
      <c r="AN56" s="205"/>
    </row>
    <row r="57" spans="1:40" s="233" customFormat="1" ht="346.5" customHeight="1">
      <c r="A57" s="115" t="s">
        <v>341</v>
      </c>
      <c r="B57" s="116">
        <v>381</v>
      </c>
      <c r="C57" s="117"/>
      <c r="D57" s="116"/>
      <c r="E57" s="34" t="s">
        <v>286</v>
      </c>
      <c r="F57" s="138"/>
      <c r="G57" s="138" t="s">
        <v>167</v>
      </c>
      <c r="H57" s="138">
        <v>2011</v>
      </c>
      <c r="I57" s="138"/>
      <c r="J57" s="232">
        <v>1975374.27</v>
      </c>
      <c r="K57" s="130" t="s">
        <v>219</v>
      </c>
      <c r="L57" s="235" t="s">
        <v>351</v>
      </c>
      <c r="M57" s="235" t="s">
        <v>352</v>
      </c>
      <c r="N57" s="235" t="s">
        <v>353</v>
      </c>
      <c r="O57" s="235" t="s">
        <v>354</v>
      </c>
      <c r="P57" s="138">
        <v>1403656</v>
      </c>
      <c r="Q57" s="235" t="s">
        <v>357</v>
      </c>
      <c r="R57" s="236">
        <v>395074.85</v>
      </c>
      <c r="S57" s="237">
        <v>160000</v>
      </c>
      <c r="T57" s="235" t="s">
        <v>355</v>
      </c>
      <c r="U57" s="237">
        <f>+R57+S57+40</f>
        <v>555114.85</v>
      </c>
      <c r="V57" s="235" t="s">
        <v>356</v>
      </c>
      <c r="W57" s="238">
        <v>0</v>
      </c>
      <c r="X57" s="239"/>
      <c r="Y57" s="235">
        <v>80</v>
      </c>
      <c r="Z57" s="241" t="s">
        <v>95</v>
      </c>
      <c r="AA57" s="242" t="s">
        <v>184</v>
      </c>
      <c r="AB57" s="243"/>
      <c r="AC57" s="138"/>
      <c r="AD57" s="138"/>
      <c r="AE57" s="138"/>
      <c r="AF57" s="205"/>
      <c r="AG57" s="205"/>
      <c r="AH57" s="205"/>
      <c r="AI57" s="138"/>
      <c r="AJ57" s="138"/>
      <c r="AK57" s="138"/>
      <c r="AL57" s="205"/>
      <c r="AM57" s="205"/>
      <c r="AN57" s="205"/>
    </row>
    <row r="58" spans="1:15" ht="12.75">
      <c r="A58" s="252" t="s">
        <v>54</v>
      </c>
      <c r="B58" s="252"/>
      <c r="C58" s="252"/>
      <c r="D58" s="252"/>
      <c r="E58" s="252"/>
      <c r="F58" s="252"/>
      <c r="G58" s="95"/>
      <c r="H58" s="95"/>
      <c r="I58" s="95"/>
      <c r="J58" s="95"/>
      <c r="K58" s="256" t="s">
        <v>55</v>
      </c>
      <c r="L58" s="252"/>
      <c r="M58" s="252"/>
      <c r="N58" s="252"/>
      <c r="O58" s="252"/>
    </row>
    <row r="59" spans="1:15" ht="12.75">
      <c r="A59" s="95"/>
      <c r="B59" s="95"/>
      <c r="C59" s="95"/>
      <c r="D59" s="95"/>
      <c r="E59" s="96"/>
      <c r="F59" s="42"/>
      <c r="G59" s="95"/>
      <c r="H59" s="95"/>
      <c r="I59" s="95"/>
      <c r="J59" s="95"/>
      <c r="K59" s="23"/>
      <c r="L59" s="95"/>
      <c r="M59" s="42"/>
      <c r="N59" s="95"/>
      <c r="O59" s="95"/>
    </row>
    <row r="60" spans="1:15" ht="12.75">
      <c r="A60" s="252"/>
      <c r="B60" s="252"/>
      <c r="C60" s="252"/>
      <c r="D60" s="252"/>
      <c r="E60" s="252"/>
      <c r="F60" s="42"/>
      <c r="G60" s="95"/>
      <c r="H60" s="95"/>
      <c r="I60" s="95"/>
      <c r="J60" s="95"/>
      <c r="K60" s="23"/>
      <c r="L60" s="95"/>
      <c r="M60" s="42"/>
      <c r="N60" s="95"/>
      <c r="O60" s="95"/>
    </row>
  </sheetData>
  <sheetProtection/>
  <mergeCells count="17">
    <mergeCell ref="A60:E60"/>
    <mergeCell ref="R3:U3"/>
    <mergeCell ref="A1:G1"/>
    <mergeCell ref="A58:F58"/>
    <mergeCell ref="K58:O58"/>
    <mergeCell ref="A23:A24"/>
    <mergeCell ref="B23:B24"/>
    <mergeCell ref="C23:C24"/>
    <mergeCell ref="D23:D24"/>
    <mergeCell ref="E23:E24"/>
    <mergeCell ref="K23:K24"/>
    <mergeCell ref="L23:L24"/>
    <mergeCell ref="M23:M24"/>
    <mergeCell ref="F23:F24"/>
    <mergeCell ref="G23:G24"/>
    <mergeCell ref="H23:H24"/>
    <mergeCell ref="I23:I24"/>
  </mergeCells>
  <hyperlinks>
    <hyperlink ref="X10" r:id="rId1" display="http://www.pafi.si/Base/first.php "/>
    <hyperlink ref="X27" r:id="rId2" tooltip="blocked::http://www.mf.uni-lj.si/ris/oprema" display="http://www.mf.uni-lj.si/ris/oprema"/>
    <hyperlink ref="X31" r:id="rId3" tooltip="blocked::http://www.mf.uni-lj.si/ris/oprema" display="http://www.mf.uni-lj.si/ris/oprema"/>
    <hyperlink ref="X32" r:id="rId4" tooltip="blocked::http://www.mf.uni-lj.si/ris/oprema" display="http://www.mf.uni-lj.si/ris/oprema"/>
    <hyperlink ref="X29" r:id="rId5" tooltip="blocked::http://www.mf.uni-lj.si/ris/oprema" display="http://www.mf.uni-lj.si/ris/oprema"/>
    <hyperlink ref="X54" r:id="rId6" tooltip="blocked::http://www.mf.uni-lj.si/ris/oprema" display="http://www.mf.uni-lj.si/ris/oprema"/>
    <hyperlink ref="X52" r:id="rId7" display="http://www.mf.uni-lj.si/"/>
    <hyperlink ref="X53" r:id="rId8" display="http://www.mf.uni-lj.si/"/>
    <hyperlink ref="X51" r:id="rId9" display="http://www.mf.uni-lj.si/ifet"/>
    <hyperlink ref="X5" r:id="rId10" display="http://cfgbc.mf.uni-lj.si/"/>
    <hyperlink ref="X39" r:id="rId11" display="http://lnmcp.mf.uni-lj.si/Neuroendo/Oprema.html"/>
    <hyperlink ref="X47" r:id="rId12" display="http://lnmcp.mf.uni-lj.si/Neuroendo/Oprema.html"/>
    <hyperlink ref="X48" r:id="rId13" display="http://lnmcp.mf.uni-lj.si/Neuroendo/Oprema.html"/>
    <hyperlink ref="X9" r:id="rId14" display="http://lnmcp.mf.uni-lj.si/Neuroendo/Oprema.html"/>
    <hyperlink ref="X20" r:id="rId15" display="http://lnmcp.mf.uni-lj.si/Neuroendo/Oprema.html"/>
    <hyperlink ref="X21" r:id="rId16" display="http://biofiz.mf.uni-lj.si/raziskovanje/raziskovanje.html"/>
    <hyperlink ref="X55" r:id="rId17" display="http://lnmcp.mf.uni-lj.si/Neuroendo/Oprema.html"/>
  </hyperlinks>
  <printOptions/>
  <pageMargins left="0.75" right="0.75" top="1" bottom="1" header="0" footer="0"/>
  <pageSetup horizontalDpi="600" verticalDpi="600" orientation="landscape" paperSize="9" scale="24" r:id="rId18"/>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Bregar, Lilijana</dc:creator>
  <cp:keywords/>
  <dc:description/>
  <cp:lastModifiedBy>Mitja Tomažič</cp:lastModifiedBy>
  <cp:lastPrinted>2012-02-07T10:49:47Z</cp:lastPrinted>
  <dcterms:created xsi:type="dcterms:W3CDTF">2009-06-15T12:06:31Z</dcterms:created>
  <dcterms:modified xsi:type="dcterms:W3CDTF">2012-06-21T06:07:06Z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