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7685" windowHeight="8865" activeTab="0"/>
  </bookViews>
  <sheets>
    <sheet name="List1" sheetId="1" r:id="rId1"/>
    <sheet name="List2" sheetId="2" r:id="rId2"/>
    <sheet name="List3" sheetId="3" r:id="rId3"/>
  </sheets>
  <definedNames>
    <definedName name="_xlnm.Print_Area" localSheetId="0">'List1'!$3:$4</definedName>
  </definedNames>
  <calcPr fullCalcOnLoad="1"/>
</workbook>
</file>

<file path=xl/sharedStrings.xml><?xml version="1.0" encoding="utf-8"?>
<sst xmlns="http://schemas.openxmlformats.org/spreadsheetml/2006/main" count="686" uniqueCount="443">
  <si>
    <t>This apparatus allow measurements of binding kinetics of various biological molecules in real time. It is based on surface plasmon resonance and uses sensor chips that allow capturing of practically any biological molecule.</t>
  </si>
  <si>
    <t>53 (Povprečje od leta 2005-december 2010)</t>
  </si>
  <si>
    <t>http://web.bf.uni-lj.si/bi/sprcenter/</t>
  </si>
  <si>
    <t>214, 209</t>
  </si>
  <si>
    <t>Fluorescentni in presevni svetlobni mikroskop s sistemom za analizo in 3-D rekonstrukcijo slike</t>
  </si>
  <si>
    <t>Oprema je na razpolago vsem zunanjim uporabnikom (20%) na osnovi predhodnega dogovora in eventuelnega usposabljanja. Cena ure je določena s cenikom BF.</t>
  </si>
  <si>
    <t xml:space="preserve">The equipment is available for external users (20%) based on agreement of both parties. Price is determined by the current price list of BF </t>
  </si>
  <si>
    <t>Raziskovalno in pedagoško delo, opis bioloških struktur in materialov z analizo in 3-D rekonstrukcijo mikroskopske slike</t>
  </si>
  <si>
    <t>http://web.bf.uni-lj.si/bi/mikroskopija/</t>
  </si>
  <si>
    <t>J1-9475</t>
  </si>
  <si>
    <t>pedagoško delo, center odličnost</t>
  </si>
  <si>
    <t>Štrus, Drobne</t>
  </si>
  <si>
    <t>Refraktometer T100 (Biacore AB)</t>
  </si>
  <si>
    <t>Biacore T100</t>
  </si>
  <si>
    <t>Oprema je dostopna zunanjim in notranjim uporabnikom po predhodni rezervaciji razpoložljivega časa. Prednost pri uporabi imajo sicer predstavniki konzorcija, ki je bil ustanovljen za potrebe nakupa aparature.</t>
  </si>
  <si>
    <t>Z1-2141</t>
  </si>
  <si>
    <t>Matej Butala, Nejc Paulič</t>
  </si>
  <si>
    <t>P1-0170</t>
  </si>
  <si>
    <t>P1-0208</t>
  </si>
  <si>
    <t>The equipment is available to internal and external users based on prior reservation of available time. The advantage is given to users from the consortium that was established upon the purchased of the equipment.</t>
  </si>
  <si>
    <r>
      <t>Refraktometer</t>
    </r>
    <r>
      <rPr>
        <b/>
        <sz val="10"/>
        <rFont val="Arial"/>
        <family val="2"/>
      </rPr>
      <t xml:space="preserve"> </t>
    </r>
    <r>
      <rPr>
        <sz val="10"/>
        <rFont val="Arial"/>
        <family val="2"/>
      </rPr>
      <t>T100 je zasnovan na najsodobnejši elektro-kvantnooptični tehnologiji, ki vključuje vir monokromatske svetlobe (laser), optični polarizator, poseben sistem, ki meri kot in intenziteto popolno odbite svetlobe na tankem kovinskem sloju (elementarno zlato) kot posledico spremembe lomnega količnika tik ob kovinskem sloju. Z ustrezno izbiro površin, ki se nanesejo na zlati čip, je mogoče meriti vezavo različni ligandov med seboj v realnem času (od nekaj sekund do nekaj minut), kar je edinstvena in izjemno hitra metoda za zasledovanje kinetike asociacije in disociacije ligandov brez predhodne kemijske modifikacije ligandov.</t>
    </r>
  </si>
  <si>
    <t>68 (Povprečje od nakupa-december 2010)</t>
  </si>
  <si>
    <t>Krioultramikrotom</t>
  </si>
  <si>
    <t>Oprema je v prvi vrsti namenjena izvajanju znanstveno raziskovalne in pedagoške dejavnosti pogodbenih strank, ki so sodelovale pri skupni nabavi (Pogodba o skupni nabavi in uporabi opreme Krioultramikrotom Leica UC6/FC/6, l. 2007.) Za uporabnike, ki niso soinvestitorji, je uporaba možna v skladu z individualnimi dogovori.</t>
  </si>
  <si>
    <t>Equipment is available mainly for research and teaching programs of the institutions participating in joint investment. Access for other users is possible according to individual agreements.</t>
  </si>
  <si>
    <t>Omogoča izdelavo poltankih in ultratankih rezin bioloških vzorcev in vzorcev industrijskih materialov; omogoča kriorezanje - izdelavo rezin iz zamrznjenih vzorcev pri temperaturi do -185oC. Sestavni deli krioultramikrotoma so ultramikrotom z nožem, komora za kriorezanje, Dewar posoda ze tekoči dušik s pripadajočo opremo, kontrolna enota za krmiljenje sistema in antivibracijska podlaga. Sistem ima optimalne možnosti za rezanje pri znižani gladini tekočine v nožu in suho rezanje. Sistem nudi možnost uporabe antistatske naprave in njeno regulacijo. Krioultramikrotom naj nudi optimalne možnosti za reguliranje pozicije noža in za nadzor delovnega polja.</t>
  </si>
  <si>
    <t>Cryoultramicrotome for semithin and ultrathin sectioning of biological and material specimens at room temperature and cryosectioning.</t>
  </si>
  <si>
    <t>MESEČNO POROČILO - JULIJ 2012</t>
  </si>
  <si>
    <t>Štrus</t>
  </si>
  <si>
    <t>Rok Kostanjšek</t>
  </si>
  <si>
    <t>Vrstični elektronski mikroskop</t>
  </si>
  <si>
    <t>Field emission scanning electron microscope JSM-7500F</t>
  </si>
  <si>
    <t>Oprema je dostopna zunanjim in notranjim uporabnikom po predhodnem dogovoru</t>
  </si>
  <si>
    <t>Beside the partners, the equipment is accesable to outer users based on prior agreement</t>
  </si>
  <si>
    <t>Visokoločljivostni vrstični elektronski mikroskop namenjen opazovajnu površin občutljivih bioloških in drugih materialov pri manjših pospeševalnih napetostin snopa elektronov</t>
  </si>
  <si>
    <t>High resolution field emission electron microscope for observation of surface of biological and other delicate materials at low energy beam of electrons</t>
  </si>
  <si>
    <t>Dušan Jurc</t>
  </si>
  <si>
    <t>Klemen Jerina</t>
  </si>
  <si>
    <t>Matjaž Čater</t>
  </si>
  <si>
    <t>http://web.bf.uni-lj.si/bi/mikroskopija/mikroskop-sem-3.php       Cenik še ni potrjen s strani UO BF in ga zato še ni na spletni strani</t>
  </si>
  <si>
    <t>Robert Brus</t>
  </si>
  <si>
    <t>Maja Jurc</t>
  </si>
  <si>
    <t>a) Mikroskop Olympus BX 51 z dodatno opremo (Olymous Camera C5050 Zoom); b) Stereozoom mikroskop SZX-16 s sestavnimi deli.</t>
  </si>
  <si>
    <t>a) 2004/2005; b) 2010</t>
  </si>
  <si>
    <t>a) Paket 10; b) amortizacija katedre VGEPŽ 3.772,55EUR in projekt L4-9585 6.748,02 EUR</t>
  </si>
  <si>
    <t>Taksonomsko raziskovalno delo (Invertebrata, glive, lesnate rastline), izobraževanje dodiplomskih in podiplomskih študentov.</t>
  </si>
  <si>
    <t xml:space="preserve">Taxonomic research work (Invertebrata, fungi, woody plants), used also as good tools for education of under- and postgraduate students. </t>
  </si>
  <si>
    <t>Raziskovalno delo</t>
  </si>
  <si>
    <t>Research work</t>
  </si>
  <si>
    <t>a) 100%; b) 100%</t>
  </si>
  <si>
    <t>a), b) P4-0059 Gozd, gozdarstvo in obnovljivi gozdni viri</t>
  </si>
  <si>
    <t>V4-0493</t>
  </si>
  <si>
    <t>Jurij Diaci</t>
  </si>
  <si>
    <t>Raziskovalna oprema za razvoj interdisciplinarnih prostorsko opredeljenih modelov upravljanja gozdnih ekosistemov</t>
  </si>
  <si>
    <t>2007/2008</t>
  </si>
  <si>
    <t>Research equipment for development of interdisciplinary specially explicit models of forest ecosystem management</t>
  </si>
  <si>
    <t>Za raziskovalce z dokazilom o znanju uporabe opreme (npr. tečaj Filed-map) je pogoj vnaprejšnje rezerviranje opreme. Drugače je oprema na voljo le s plačilom dela strokovnega sodelavca na BF in terenskih stroškov.</t>
  </si>
  <si>
    <t>Researchers with verified knowledge on the use of the equipment (for example course in Filed-map) have only to reserve the equipment in advance. In all other cases equipment can be used by covering the costs of the professional stuff from the BF and reimbursement of travelling costs.</t>
  </si>
  <si>
    <t>Kartiranje in analiza gozdne vegetacije in faune.</t>
  </si>
  <si>
    <t>Mapping and analysing of forest vegetation and fauna.</t>
  </si>
  <si>
    <t>3602984    3602974    3602987     3602975    3602981    3602982</t>
  </si>
  <si>
    <t>CRP - V4-0540</t>
  </si>
  <si>
    <t>V4-0495</t>
  </si>
  <si>
    <t>V4-0539</t>
  </si>
  <si>
    <t>P4-0015</t>
  </si>
  <si>
    <t>FT-IR spektrometer</t>
  </si>
  <si>
    <t>FTIR spectrometer</t>
  </si>
  <si>
    <t>Oprema je dostopna vsem RO po predhodnem dogovoru</t>
  </si>
  <si>
    <t>Snemanje FTIR spektov v presevni, HATR, KBr tehniki. Poleg FTIR sektrometra je mikrokop</t>
  </si>
  <si>
    <t>Measurements of the FTIR spectra in transmission, HATR, KBr techniques. There is microscope attached to the Spectrometer.</t>
  </si>
  <si>
    <t>Dostop do opreme je opisan na spletni strani http://les.bf.uni-lj.si/raziskave/ in http://www.bf.uni-lj.si/dekanat/znanstveno-raziskovalno-delo/razpolozljiva-raziskovalna-oprema/;  Vsa oprema je bila predstavljena v reviji Les, ki je dostopna preko portala Dlib.</t>
  </si>
  <si>
    <t>L4-0820</t>
  </si>
  <si>
    <t>L4-2144</t>
  </si>
  <si>
    <t>L2-0358</t>
  </si>
  <si>
    <t>J4-2177</t>
  </si>
  <si>
    <t>P2―0182</t>
  </si>
  <si>
    <t>Sistem za dinamične mehanske analize</t>
  </si>
  <si>
    <t>System for dynamic analysis</t>
  </si>
  <si>
    <t>Eqiupment is available to all research organisation according to precedent arangement</t>
  </si>
  <si>
    <t>Določanje mehanskih lastnosti lesa z nedestruktivnimi tehnikami</t>
  </si>
  <si>
    <t xml:space="preserve">Determination of mechanical properties of wood using nondestructive techniques. </t>
  </si>
  <si>
    <t>Rentgenski fluorescenčni spektrometer (XRF)</t>
  </si>
  <si>
    <t>X-ray fluorescence spectrometer</t>
  </si>
  <si>
    <t>Kvantitativna in kvalitativna analiza elemntov v vrsti med S in U v tekočinah, bioloških vzorcih…</t>
  </si>
  <si>
    <t>Quantitative and qualitative analysis of the elements between S and U in water and biological samples</t>
  </si>
  <si>
    <t>Marko Petrič</t>
  </si>
  <si>
    <t>Visokozmoglivostni tenziometer</t>
  </si>
  <si>
    <t>Higefficient tensiometer</t>
  </si>
  <si>
    <t xml:space="preserve">Anliza površin, določanje kontaktnih kotov, vpijanja vode... </t>
  </si>
  <si>
    <t>Surface analysis, contact angles, water uptake</t>
  </si>
  <si>
    <t>Milan Šernek</t>
  </si>
  <si>
    <t>Reometer ARES s sistemom za utrjevanje</t>
  </si>
  <si>
    <t>Rheometer ARES</t>
  </si>
  <si>
    <t>Analiza reoloških lastnosti polimerov (lepil, površinskih premazov…)</t>
  </si>
  <si>
    <t>Analysis of rheological properties of polymers (glue, surface coatings…)</t>
  </si>
  <si>
    <t>Miha Humar</t>
  </si>
  <si>
    <t>Oprema za modifikacijo lesa (oprema je sestavljena iz več kosov in sicer ekstrakcijske enote Soxlet, univerzalnega testirnega stroja, Mlina za les, Digestorija, Komore za modifikacijo)</t>
  </si>
  <si>
    <t>Eqipement for wood modification</t>
  </si>
  <si>
    <t>Ekstracija lesa, mletje lesa, določanje mehanskih lastnosti lesa, termična in druge modifikacije lesa</t>
  </si>
  <si>
    <t>Extraction of wood, milling of wood, determination of mechanical properties of wood, thermal and other modifications of wood</t>
  </si>
  <si>
    <t xml:space="preserve">3902641, 3902642, 3902643,  3902688,    3902685,    3902671,      3902672,      3902673,    3902674,      3902675 </t>
  </si>
  <si>
    <t>Infrastruktura za animalno genomiko</t>
  </si>
  <si>
    <t>Infrastructure for animal genomics</t>
  </si>
  <si>
    <t>Izobraževanje dopiplomskih in podiplomskih študentov, analitsko raziskovalno delo</t>
  </si>
  <si>
    <t>Education of undergraduate and graduate students, analytical research work</t>
  </si>
  <si>
    <t>Oprema pokriva osnovne metode analitskega dela v živalski genomiki genomiki, in zajema postopke od elektroforetskih tehnik do sekvenciranja DNA</t>
  </si>
  <si>
    <t>The equipment covers basic methods in animla genomics and enables procedures from different electrophoretic techniques to DNA sequencing</t>
  </si>
  <si>
    <t>Dostop do opreme je opisan na spletni strani http://www.bf.uni-lj.si/dekanat/znanstveno-raziskovalno-delo/razpolozljiva-raziskovalna-oprema/</t>
  </si>
  <si>
    <t>TG &amp; PF GE in Multilmager Sistem - Sistem za gelsko elektroforezo v temperaturnem gradientu in pulzirajočem polju podprt z Multilmager dokumentacijo in analizo)</t>
  </si>
  <si>
    <t>Atomski absorpcijski spektrometer (Aanalyst 200)</t>
  </si>
  <si>
    <t xml:space="preserve">Atomic absorption spectrometer  Aanalyst 200 </t>
  </si>
  <si>
    <t>Cena za uporabo raziskovalne opreme                   ( v EUR / na uro )</t>
  </si>
  <si>
    <t>Struktura lastne cene za uporabo raziskovalne opreme ( v EUR / na uro)</t>
  </si>
  <si>
    <t>Oprema je na razpolago za zunanje uporabnike po predhodnem dogovoru in rezervaciji termina. Cena meritev in priprave vzorcev po veljavnem ceniku.</t>
  </si>
  <si>
    <t>Eqiupment is available to external researchers after prior arrangement and reservation of available time. Price for sample preparation and measurements is determined by the current price list.</t>
  </si>
  <si>
    <t>Atomski absorpcijski spektrometer je namenjen za določevanje mineralov (Na, K, Mg, Ca, Fe, Zn, Cu, Se- hidridna tehnika).</t>
  </si>
  <si>
    <t>Atomic absorption spectrophotometer is used for etermination of minerals (Na, K, Mg, Ca, Fe, Zn, Cu, Mn, Se - using hydride generation technique)</t>
  </si>
  <si>
    <t>P4-0220</t>
  </si>
  <si>
    <t>Peter Dovč</t>
  </si>
  <si>
    <t>Avtomatski genetski analizator visoke zmogljivosti</t>
  </si>
  <si>
    <t>High throughput genetic analyzer</t>
  </si>
  <si>
    <t>Oprema je dostopna članom konzorcija in po dogovoru tudi zunanjim uporabnikom</t>
  </si>
  <si>
    <t>Access have members of the consortium and upon agreement also to external users</t>
  </si>
  <si>
    <t>Oprema je namenjena genotipizaciji (tipična aplikacija je tipizacija mikrosatelitnih lokusov) in klasičnemu sekvenciranju (terminatorska tehnologija)</t>
  </si>
  <si>
    <t>The equipment is devoted to genotyping (microsatellite analysis) and to classica sequencing (terminator technology)</t>
  </si>
  <si>
    <t>Oprema za zamrzovanje, hranjenje in analizo genskih virov</t>
  </si>
  <si>
    <t>Equipment for storaging and analysis of animla gentic resources</t>
  </si>
  <si>
    <t>Oprema je dostopna članom programske skupine in za delo celotne Genske banke v živinoreji, ki pokriva hranjenje somatskih in zarodnih celic ter izoliranih nukleinskih kislin</t>
  </si>
  <si>
    <t>The equipment is available to the members of the research programme and to all participants in the Animal Gene Bank, which covers storaging of somatic and germ cells as well as isolated nucleic acids.</t>
  </si>
  <si>
    <t>Oprema zagotavlja centralno arhiviranje živalskega genetskega materiala za namene genetske analitike in potencialnih rekonstitucijskih ukrepov za ogoržene populacije.</t>
  </si>
  <si>
    <t>The equipment enables central archiving of naimal genetic material for the analytic purposes and possible regenerative actions in endangered populations.</t>
  </si>
  <si>
    <t xml:space="preserve">4008456      4008457    4008458     4008461    4008463    4008464     4008465   4008466  4008467    4008469      </t>
  </si>
  <si>
    <t>P4-0116</t>
  </si>
  <si>
    <t>Multifermentorski sistem MINIFORS, Infors</t>
  </si>
  <si>
    <t>Bioreactor system Minifors Infors</t>
  </si>
  <si>
    <t xml:space="preserve">uporaba enote na dan: 40 EUR. </t>
  </si>
  <si>
    <t xml:space="preserve">the usage of the unit: 40 EUR per day. </t>
  </si>
  <si>
    <t>Rast mikroorganizmov pod kontroliranimi rastnimi pogoji (tok nutrientov, temperatura, pH, aeracija, mešanje)</t>
  </si>
  <si>
    <t>The microorganisms growth under controled conditions (nutrients flow, pH, aeration, mixing, temperature)</t>
  </si>
  <si>
    <t>3502305   3502306</t>
  </si>
  <si>
    <t>J4-2154-0481</t>
  </si>
  <si>
    <t>Tjaša Danevčič</t>
  </si>
  <si>
    <t>L4-2188-0481</t>
  </si>
  <si>
    <t>3311-04-855105 (COOT)</t>
  </si>
  <si>
    <t>P4-116</t>
  </si>
  <si>
    <t>601, 603</t>
  </si>
  <si>
    <t>P4-0234</t>
  </si>
  <si>
    <t>Aparat za določanje vsebnosti dušika in beljakovin Bűchi; Texture Analyser TA-HD/100i</t>
  </si>
  <si>
    <t>Oprema je 20 % časa na razpolago za zunanje uporabnike. Cena je določena po veljavnem ceniku BF oz. po dogovoru s skrbnikom.</t>
  </si>
  <si>
    <t>The equipment is 20% of the time available for external users. Price is determined by the current price list of BF or in agreement with the trustee.</t>
  </si>
  <si>
    <t>Določanje vsebnosti dušika in beljakovin v živilih; analiza teksture živil</t>
  </si>
  <si>
    <t>Determination of nitrogen and protein in food; food texture analysis</t>
  </si>
  <si>
    <t>Določanje vsebnosti dušika in beljakovin v živilih; analiza teksture živil. Oprema je 20 % časa na razpolago za zunanje uporabnike. Cena je določena po veljavnem ceniku BF oz. po dogovoru s skrbnikom.</t>
  </si>
  <si>
    <t>V4-1047</t>
  </si>
  <si>
    <t>P4-0121</t>
  </si>
  <si>
    <t>Nataša Poklar Ulrih</t>
  </si>
  <si>
    <t>Varian Cary ECLIPSE Fluorescenčni spektrometer s čitalcem plošč in priborom</t>
  </si>
  <si>
    <t xml:space="preserve">Varian Cary ECLIPSE fluorescence spectrophotometer with microplate reader </t>
  </si>
  <si>
    <t xml:space="preserve">Oprema je 10% na razpolago za zunanje uporabnike.
Predhodni dogovor oz. rezervacija termina za delo z opremo.
Cena določena po trenutno veljavnem ceniku BF oz.
po ustreznem dogovoru z uporabnikom opreme ali storitev. 
</t>
  </si>
  <si>
    <t>The equipment is 10% of the time available for external users. Price is determined by the current price list of BF or in agreement with the trustee.</t>
  </si>
  <si>
    <t>Proučevanje interakcij med molekulami, stabilnosti in kinetike. Metoda je primerna za študij manjših molekul, makromolekul in kompleksnejših matriksov.</t>
  </si>
  <si>
    <t>The method is applied for  studing  the interactions between molecules, stability and kinetics. The method can be applied to study small molecules and macromolecules as well as complex matrics (e.g. food)..</t>
  </si>
  <si>
    <t>J2-3639</t>
  </si>
  <si>
    <t>L4-2188</t>
  </si>
  <si>
    <t>Janez Hribar</t>
  </si>
  <si>
    <t>Tekočinaki kromatograf za Masno selektivni detektor MSD - Trap model VL komplet</t>
  </si>
  <si>
    <t>Za zunanje uporabnike je na voljo 10 % zmogljivosti opreme, termin in cena uporabe sta po dogovoru.</t>
  </si>
  <si>
    <t>LC-MS/MS sistem lahko loči in identificira predvsem nehlapne spojine vzorca. Inštrument lahko analizira polifenole, pesticide, aminokisline, mikotoksine, antibiotike in druge polarne metabolite.</t>
  </si>
  <si>
    <t xml:space="preserve">LC-MS/MS system can separate and identify sample compounds that are not volatile. The instrument can analyze polyphenols, pesticides, amino acids, mycotoxines, antibiotics and other polar metabolites. </t>
  </si>
  <si>
    <t>TMV,TPV</t>
  </si>
  <si>
    <t>Trg</t>
  </si>
  <si>
    <t>Diferenčni dinamični kalorimeter: Nano DSC Series III</t>
  </si>
  <si>
    <t>Diferential dinamic Calorimetry: Nano DSC series III</t>
  </si>
  <si>
    <t>V4-0115</t>
  </si>
  <si>
    <t xml:space="preserve">Oprema je 20% na razpolago za zunanje uporabnike.
Predhodni dogovor oz. rezervacija termina za delo z opremo.
Cena določena po trenutno veljavnem ceniku BF oz.
po ustreznem dogovoru z uporabnikom opreme ali storitev. </t>
  </si>
  <si>
    <t>The equipment is10% of the time available for external users. Price is determined by the current price list of BF or in agreement with the trustee.</t>
  </si>
  <si>
    <t>uporaba pri pedagoškem delu - vaje pri predmetu Ekofiziologija</t>
  </si>
  <si>
    <t>DSC je namenjen proučevanju konformacijskih prehodov in termične stabilnosti bioloških makromolekul; vplivu različnih ligandov (antibiotiki, denaturanti, kovine, antioksidanti) na stabilnost proteinov,  DNA, in modelnih membran.</t>
  </si>
  <si>
    <t xml:space="preserve">DSC is used for studing the conformational changes and thermal stability of proteins, DNA, lipids and polysacharide as well as the interactions between macromolecules and ligands including antibiotics, denaturants, metals, antioxidants etc. </t>
  </si>
  <si>
    <t>3502688, 3502689</t>
  </si>
  <si>
    <t>Polona Jamnik</t>
  </si>
  <si>
    <t>Čitalec mikrotitrskih plošč</t>
  </si>
  <si>
    <t>Microplate reader Safire 2 (Tecan)</t>
  </si>
  <si>
    <t>The equipment is 10% available to external users. Reservation in advance is mandatory for appointment to operate with the equipment. The price is formed according to the contents with the trustee or determined by the currently valid price list or BF.</t>
  </si>
  <si>
    <t>Čitalec mikrotitrskih plošč omogoča merjenje absorbance, fluorescence in luminiscence in je tako primeren za preučevanje procesov tako na celični kot tudi molekularni ravni (npr. merjenje znotrajcelične oksidacije, metabolne aktivnosti, živosti, encimskih aktivnosti, apoptoze, itd.)</t>
  </si>
  <si>
    <t>Microplate reader enables measurement of absorbance, fluorescence and luminiscence and therefore it is suitable for studying processes at cellular as well as at molecular level (measurement of intracellular oxidation, metabolic activity, viability, enzyme activity, apoptosis, etc.)</t>
  </si>
  <si>
    <t>J4-2195</t>
  </si>
  <si>
    <t>Katja Istenič, Polona Jamnik</t>
  </si>
  <si>
    <t>J4-0838</t>
  </si>
  <si>
    <t>iQ - Check Real-time PCR System (ABI PRISM 7500)</t>
  </si>
  <si>
    <t>Axioimager Z.1 (Zeiss) with  Apotome</t>
  </si>
  <si>
    <t>Leica EM UC6</t>
  </si>
  <si>
    <t>P1-0140</t>
  </si>
  <si>
    <t>pedagoško delo</t>
  </si>
  <si>
    <t>Garnitura raziskovalne opreme za slikovne analize v ekologiji rastlin - Regent Instruments</t>
  </si>
  <si>
    <t xml:space="preserve"> The plant science image analysis suite - Regent Instruments</t>
  </si>
  <si>
    <t>Oprema je dostopna vsem RO po predhodnem dogovoru. Za nekatere komponente je potrebno dokazilo o znanju uporabe, sicer plačilo strokovnega sodelavca po dogovoru.</t>
  </si>
  <si>
    <t xml:space="preserve">Equipment is available to all research organisations according to precedent arangement. For certain components verified knowledge on the use of equipment is needed or professional stuff from the BF costs are covered. </t>
  </si>
  <si>
    <t>Raziskovalno delo na področju dendrokronologije, ekologije pomlajevanja, morfometrijske analize rastlin.</t>
  </si>
  <si>
    <t>Research work in dendrochronology, regeneration ecology, morphometric analyses of plants.</t>
  </si>
  <si>
    <t>P4-0059</t>
  </si>
  <si>
    <t>CRP V4 - 0346</t>
  </si>
  <si>
    <t>Diaci</t>
  </si>
  <si>
    <t>a) 5.700 EUR; b) 10.122,0 EUR</t>
  </si>
  <si>
    <t>a) APL L4 - 0985; b) APL L4 - 9585</t>
  </si>
  <si>
    <t>Oprema je namenjena raziskovalnemu delu programske skupine P4-0220 in izobraževanju dodiplomskih študentov.</t>
  </si>
  <si>
    <t>KC-BRIN</t>
  </si>
  <si>
    <r>
      <t>Instrument ABI 
PRISM® 7500 SDS</t>
    </r>
    <r>
      <rPr>
        <sz val="10"/>
        <rFont val="Arial"/>
        <family val="0"/>
      </rPr>
      <t xml:space="preserve"> </t>
    </r>
  </si>
  <si>
    <t>Equipment is used in research and education in description of biologiocal structures and materials with  possible image analysis and 3-Dreconstruction of samples.</t>
  </si>
  <si>
    <t>Raziskave za sodelujočo skupino</t>
  </si>
  <si>
    <t>Vesna Hodnik za ICGEB</t>
  </si>
  <si>
    <t>Equipment serves for basic research  of the program group P4-0220 and and for demonstrations for undergraduate students.</t>
  </si>
  <si>
    <t>Oprema omogoča ločevanje nukleinskih kislin in proteinov z gelsko elektroforezo in osnovno dokumentacijo rezultatov.</t>
  </si>
  <si>
    <t>The equipment enables separation of nucleic acids and proteins as well as besic documentation of results</t>
  </si>
  <si>
    <t>Janez Salobir</t>
  </si>
  <si>
    <t>Damjana Drobne</t>
  </si>
  <si>
    <t>Tatjana Košmerl</t>
  </si>
  <si>
    <t>Oprema je 30 % na razpolago za zunanje uporabnike. Obvezna je predhodna rezervacija termina za delo z opremo. Cena se oblikuje glede na vsebino del s skrbnikom opreme.</t>
  </si>
  <si>
    <t>The equipment is 30% available to external users. Reservation in advance is mandatory for appointment to operate with the equipment. The price is formed according to the contents with the trustee.</t>
  </si>
  <si>
    <t>Sistem omogoca izvajanje temperaturno-casovnih ciklov za kvantitativen PCR z mnogimi aplikacijami (na primer relativna, absolutna kvantifikacija, analiza izražanja genov, +/- preiskave z internimi pozitivnimi kontrolami)</t>
  </si>
  <si>
    <t>System allows to perform thermal cycling giving run times for quantitative real-time PCR applications (i.e. relative, absolute quantification, gene expression analysis, +/- assays utilizing internal positive controls).</t>
  </si>
  <si>
    <t>Z1-2190</t>
  </si>
  <si>
    <t>Mikropretočni analizator 8CFA Microflow Analyzer)</t>
  </si>
  <si>
    <t>Allaince Instruments Contimous Flow  Analyzer</t>
  </si>
  <si>
    <t>Določanje vsebnosti ionskih oblik dušika (amonij, nitrat, nitrit) v okoljskih vzorcih</t>
  </si>
  <si>
    <t>Determination of ionic forms of nitrogen (ammonium, nitrate, nitrite) in environemntal samples</t>
  </si>
  <si>
    <t>Simona Leskovec</t>
  </si>
  <si>
    <t>J4-3631</t>
  </si>
  <si>
    <t>Peter Raspor</t>
  </si>
  <si>
    <t>Franc Batič</t>
  </si>
  <si>
    <t>Boris Sket</t>
  </si>
  <si>
    <t>Ivan Kos</t>
  </si>
  <si>
    <t>Zdravko Kravanja</t>
  </si>
  <si>
    <t>Hrvoje Petković</t>
  </si>
  <si>
    <t>Terezija Golob</t>
  </si>
  <si>
    <t>Božidar Žlender</t>
  </si>
  <si>
    <t>Damijan Miklavčič</t>
  </si>
  <si>
    <t>Anja Klančnik</t>
  </si>
  <si>
    <t>Ines Mandič-Mulec</t>
  </si>
  <si>
    <t>Stanislav Tojnko</t>
  </si>
  <si>
    <t>Bioreaktorski sistem</t>
  </si>
  <si>
    <t xml:space="preserve">Bioreaktorski sistem, </t>
  </si>
  <si>
    <t xml:space="preserve">Oprema je 30% na razpolago za zunanje uporabnike.
Predhodni dogovor oz. rezervacija termina za delo z opremo.
Cena se oblikuje glede na vsebino del, potrebno asistenco in dolžino uporabe po ustreznem dogovoru z uporabnikom opreme ali storitev. </t>
  </si>
  <si>
    <t>Bioreaktorski sistem z bioreaktorsko posodo volumna 20 L, 
ki omogoča "in situ" sterilizacijo in bioreaktorja volumna 5L
 in vključuje nadzorno enoto, ki bo omogočala vodenje 
bioprocesov pri kontroliranih pogojih  z ustrezno programsko 
opremo. ki omogočajo izvedbo različnih raziskovalnih in industrijskih bioprocesov.</t>
  </si>
  <si>
    <t>SAFE FOOD ERA (BIOTRANSPORT)</t>
  </si>
  <si>
    <t xml:space="preserve">Oprema bo zagotavljala kakovostno vodenje in razvoja bioprocesov, 
tako v šaržnih kot v dohranjevalnih in kontinuirnih kultivacijah
na tem tehnično zelo zahtevnem področju, ki predstavlja osnovo 
za vse tradicionalne biotehnologije (vino, pivo, antibiotiki ...) in 
sodobne bioprocese na področju proizvodnje zdravilnih
učinkovin in servisiranja človekovega okolja.  Biorekatorski sistem je 
primeren za kulticavijo mikrobnih kultur, predvsem bakterij, kvasovk in nitastih gliv. </t>
  </si>
  <si>
    <t>Bioreactor system offers high quality process development support
 including batch and continual bioprocess development in the technically
 demanding area of traditional biotechnological processed such as
 technology of vine and beer production as well as process development
 of active substances  and antibiotics in general. The vessels are suitable
 for cultivation of microbial cultures such as bacteria, yeasts and filamentous fungi.</t>
  </si>
  <si>
    <t>V4-0558</t>
  </si>
  <si>
    <t>Plinski kromatograf z masno selektivnim detektorjem Agilent GC/MS 7890/5975C</t>
  </si>
  <si>
    <t>Gas chromatograph with mass selective detector Agilent GC/MS 7890/5975C</t>
  </si>
  <si>
    <t xml:space="preserve">Plinska kromatografija sklopljena z masno spektrometrijo je zelo pogosto uporabljena tehnika za separacijo, identifikacijo in kvantifikacijo hlapnih spojin v živilih. Oprema se v glavnem uporablja za analizo arom, maščobnih kislin, pesticidov itd... </t>
  </si>
  <si>
    <t>Gas chromatography coupled to mass spectrometry is very often used for separation, identification and quantification of volatile compounds in food. Typical use of the equipment is for aroma profiling, quantification of fatty acid and pesticides.</t>
  </si>
  <si>
    <t>V4-0317</t>
  </si>
  <si>
    <t>TPV,TMV</t>
  </si>
  <si>
    <t>V4-0515</t>
  </si>
  <si>
    <t>Večfunkcionalni sistem za merjenje prevodnosti in dielektrične konstante Precision LCR Meter E4980A z enoto E5062A</t>
  </si>
  <si>
    <t xml:space="preserve">Multifunctional measuring system  for electrical conductivity
and dielectric  properties-Agilent E4980A
precision LCR meter  with E5062A Network Analyzer 
</t>
  </si>
  <si>
    <t xml:space="preserve">Avektis d. o. o.
-predstavnik Agilent Technologies
v SLO
</t>
  </si>
  <si>
    <t>Proučevanje interakcij med med molekulami, stabilnosti in kinetike.
Študij električnih in dielektričnih lastnosti biološko in tehnološko 
pomembnih snovi v odvisnosti od temperature, frekvence, koncentracije.
Študij vpliva kemijske sestave snovi,  npr. živila, na njegove lastnosti 
pri izpostavljanju mikrovalovom, omskemu segrevanju, 
visokonapetostnim pulzom – raznovrstne aplikacije.</t>
  </si>
  <si>
    <t xml:space="preserve">The method is applyied for  studing  the interactions between molecules, stability and kinetics. Study of electric  and dielectric properties of biologicaly and technologicaly important compounds as a function of temperature, frekvence and concentration.The impact of the chemical composition on the food properties after radiation with microwave, thermal heating and other applications.  
</t>
  </si>
  <si>
    <t>3503532   3503570</t>
  </si>
  <si>
    <t>Raziskovalni mikroskop za epifluorescenco in fazni kontrast</t>
  </si>
  <si>
    <t>ZEISS Axio Observer Z1</t>
  </si>
  <si>
    <t>Preglejevanje okoljskih in laboratorijskih vzorcev z evkariontskimi ali prokariontskimi organizmi. Flourescenčna mikroskopija, diferencialni kontrast, fazni kontrast, belo polje. Možnost štetja organizmov in zajemanja slike, flourescenčna kvantifikacija. FISH, ekspresija flourescečnih proteinov.</t>
  </si>
  <si>
    <t xml:space="preserve">Obseravtion of environemntal and laboratory samples (eukaryotic or prokaryotic organisms). Fluorescence microscopy, DIC, PH, bright-wield. Cell counts, image aquistion, fluorescence quantification,FISH, fluorescent protein expression. </t>
  </si>
  <si>
    <t>Iztok Dogša</t>
  </si>
  <si>
    <t xml:space="preserve">FP7 KBBE- 22625 </t>
  </si>
  <si>
    <t>Luka Ausec</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</si>
  <si>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</si>
  <si>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</si>
  <si>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</si>
  <si>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</si>
  <si>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</si>
  <si>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</si>
  <si>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</si>
  <si>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</si>
  <si>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</si>
  <si>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</si>
  <si>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</si>
  <si>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LETO NABAVE</t>
  </si>
  <si>
    <t xml:space="preserve">Univerza v Ljubljani, Biotehniška fakulteta </t>
  </si>
  <si>
    <t>Univerza v Ljubljani, Biotehniška fakulteta</t>
  </si>
  <si>
    <t>Oprema za proučevnje dinamike dušika in razgradnje pesticidov v tleh</t>
  </si>
  <si>
    <t>Sistem tekočinske kromatografije visoke ločljivosti (HPLC sistem)</t>
  </si>
  <si>
    <t>Franci Štampar</t>
  </si>
  <si>
    <t>Tekočinski kromatograf visoke ločljivosti z masnim spektrometrom (HPLC/MS)</t>
  </si>
  <si>
    <t>Branka Javornik</t>
  </si>
  <si>
    <t>Oprema za krmiljenje rastlinjaka (analizator slike, fluorometer, krmilna enota za doziranje CO2, krmilni sistem za toplotno regulacijo, Quantni senzor in Dataloger</t>
  </si>
  <si>
    <t>Oprema za proteomiko I., sestoji se iz naslednjih aparatov: aparatura za izoelektrično fokusiranje (1-D) IPGPhor 3, elektroforetske aparature (2-D) SE600 Ruby in DALTsix, čitalci gelov ImageScanner (vidna barvila), DIGE Imager (fluorescentna barvila), vodna kopel s črpalko za kroženje vode MultiTemp III, programska oprema za analizo slike ImageMaster Platinum in Decyder, robot za vzorčenje iz gela SpotPicker</t>
  </si>
  <si>
    <t>Okvirna letna zasedenost opreme je 80%, uporaba možna po predhodnem dogovoru, najem opreme po predhodnem dogovoru.</t>
  </si>
  <si>
    <t xml:space="preserve">Yearly occupancy of equipment is approximately 80%, use and hire of equipment is possible based on the agreement of both parties. </t>
  </si>
  <si>
    <t>Izolektrično fokusiranje, 1D in 2D elektroforeze, zajem slike gelov, analiza slike gelov, zajem fluorescentnih Southern blotov.</t>
  </si>
  <si>
    <t>Isolectric focusing, 1D and 2D gel electrophoresis, image acquring, image analysis, fluorescent Southern blot acquring.</t>
  </si>
  <si>
    <t>Sekvenator DNA, ALFexpress II, Swinging rotor Beckmann (za preparativno centrifugo J2-HS)</t>
  </si>
  <si>
    <t>Sequencing apparatus ALFexpress II and Swinging rotor Beckman (for centrifuge J2-HS)</t>
  </si>
  <si>
    <t>Fluorescentna genotipizacija, ki temelji na CY5 barvilu (AFLP, mikrosateliti)</t>
  </si>
  <si>
    <t>Fluorescent fingerprinting (AFLP, microsatellites) based on CY5 dye.</t>
  </si>
  <si>
    <t>Paket 14</t>
  </si>
  <si>
    <t>P4-0085</t>
  </si>
  <si>
    <t>Oprema za ekološke in ekofiziološke raziskave kopenskih ekosistemov</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</si>
  <si>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</si>
  <si>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</si>
  <si>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</si>
  <si>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</si>
  <si>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</si>
  <si>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</si>
  <si>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</si>
  <si>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</si>
  <si>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</si>
  <si>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</si>
  <si>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</si>
  <si>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</si>
  <si>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</si>
  <si>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</si>
  <si>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</si>
  <si>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</si>
  <si>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</si>
  <si>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</si>
  <si>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</si>
  <si>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</si>
  <si>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</si>
  <si>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</si>
  <si>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</si>
  <si>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Dominik Vodnik</t>
  </si>
  <si>
    <t xml:space="preserve">3405010      3405011      3405013      3405015    3405016     3405017    3405018     3405019      </t>
  </si>
  <si>
    <t>Borut Bohanec</t>
  </si>
  <si>
    <t xml:space="preserve">3403666    3403664     3403663     3403662    3403661    3403658     3403657   </t>
  </si>
  <si>
    <t>HPLC-MS</t>
  </si>
  <si>
    <t>oprema je namenjena raziskavam v programski skupini Hortikultura P4-0013</t>
  </si>
  <si>
    <t>the equpment is for research purpose of program group Horticulture P4-0013</t>
  </si>
  <si>
    <t>analiza rastlinskih vzorcev</t>
  </si>
  <si>
    <t>plant samples analysis</t>
  </si>
  <si>
    <t>P4-0013</t>
  </si>
  <si>
    <t xml:space="preserve">Epifluorescentni mikroskop Nikon Eclipse 80i </t>
  </si>
  <si>
    <t>Epifluorescent microscope Nikon Elcipse 80i</t>
  </si>
  <si>
    <t>Svetlobna transmisijska in epifluorescentne mikroskopija, uporaba programske opreme Lucia Karyotype in Lucia FISH. Dogradnja z DIC kontrastnim setom.</t>
  </si>
  <si>
    <t>Transmisive light and epifluorescent microscopy. Software package Lucia Karyotype and Lucia FISH. Upgrade for DIC interference contrast imaging.</t>
  </si>
  <si>
    <t>Sistem za molekularno biološko identifikacijo mikroorganizmov in njihove aktivnosti: Elektroforetski sitem in programska oprema za obdelavo analitskih podatkov</t>
  </si>
  <si>
    <t xml:space="preserve">Oprema je 10% na razpolago za zunanje uporabnike.
Predhodni dogovor oz. rezervacija termina za delo z opremo.
Cena določena po trenutno veljavnem ceniku BF oz.
po ustreznem dogovoru s skrbnikom. 
</t>
  </si>
  <si>
    <t>The equipment is 10% available to external users.  Prior agreement or reservation an appointment with trustee should be made. Price determined by the currently valid price list or BF</t>
  </si>
  <si>
    <t>Molekularna identifikacija in tipizacija mikroorganizmov z nadaljno računalniško obdelavo elektroferogramov.</t>
  </si>
  <si>
    <t>Molecular identification and typing of microorganisms with aditional electrophoretic gels processing by using computer program.</t>
  </si>
  <si>
    <t xml:space="preserve">3502237     3502295   3502296 </t>
  </si>
  <si>
    <t>http://www.bf.uni-lj.si/dekanat/raziskovalno-delo/razpolozljiva-raziskovalna-oprema/p4-0116-raspor/</t>
  </si>
  <si>
    <t>Neža Čadež</t>
  </si>
  <si>
    <t>J4-2154</t>
  </si>
  <si>
    <t>SEE.ERA  NET 195</t>
  </si>
  <si>
    <t xml:space="preserve">Proteomics equipment I.:isoelectric focusing system (1-D) IPGPhor3, electrophoresis equipment (2-D) SE600 Ruby and DALTsix, gel scanners ImageScanner (visible dyes), DIGE Imager (fluorescent dyes), water bath with pump for water circulation MultiTemp III, software for image analysis ImageMaster Platinum and Decyder, robot for picking spots from 2D gels SpotPicker
</t>
  </si>
  <si>
    <t>Equipment for studying nitrogen dynamic and pesticide degradation in soil</t>
  </si>
  <si>
    <t>Oprema je dostopna drugim uporabnikom. Čas uporabe je usklajen v pogovoru z "skrbnikom" opreme M. Suhadolc, Katedra za pedologijo.</t>
  </si>
  <si>
    <t xml:space="preserve">Equipment is available to other users. Time adjustments are made by personal communication with M. Suhadolc, Chair of soil science.  </t>
  </si>
  <si>
    <t xml:space="preserve">Osnovna oprema za preučevanje genov in mikrobnih združb, ki sodelujejo v mikrobno pogojenih procesov v tleh, npr. transformacij dušika in razgradnje pesticidov.  </t>
  </si>
  <si>
    <t>Basic equipment for studying genes and mictrobial communities in microbial mediated processes in soils, like nitrogen transformations and pesticide degradation.</t>
  </si>
  <si>
    <t>Metka Suhadolc</t>
  </si>
  <si>
    <t>Greenhouse control equipment (image analyser, fluorometer).</t>
  </si>
  <si>
    <t>Dostopno preko skrbnikov na katedri za botaniko. Vsak delovni dan po dogovoru od 8:00 do 16:00 ure.</t>
  </si>
  <si>
    <t xml:space="preserve">Accesible through curators at the Chair of Botany. Every working day between 8:00 AM and 4:00 PM. Appointment needed. </t>
  </si>
  <si>
    <t>Vrednotenje fiziološkega stanja rastlin.</t>
  </si>
  <si>
    <t>Jure Stojan</t>
  </si>
  <si>
    <t>Borut Štrukelj</t>
  </si>
  <si>
    <t>Janko Kos</t>
  </si>
  <si>
    <t>Igor Križaj</t>
  </si>
  <si>
    <t>Snežna Sodin Šemrl</t>
  </si>
  <si>
    <t>Danijel Kikelj</t>
  </si>
  <si>
    <t>Barbara Simončič</t>
  </si>
  <si>
    <t>Veronika Abram</t>
  </si>
  <si>
    <t>Irena Zdovc</t>
  </si>
  <si>
    <t>Evaluation of the physiological state of plants.</t>
  </si>
  <si>
    <t>Analizator slike: UL, BF, OA, 3403 3999. Fluorometer: UL, BF, OA, 3403 4002.</t>
  </si>
  <si>
    <t>http://www.bf.uni-lj.si/agronomija/o-oddelku/katedre-in-druge-org-enote/za-aplikativno-botaniko-ekologijo-fiziologijo-rastlin-in-informatiko/aplikativna-botanika-ekologija-in-fiziologija-rastlin/raziskovalno-delo/oprema/</t>
  </si>
  <si>
    <t>Boris Turk</t>
  </si>
  <si>
    <t>Equipment for ecophysiological investigation of  terrestrial ecosystems</t>
  </si>
  <si>
    <t>Telefonsko ali po internetu preko skrbnika opreme</t>
  </si>
  <si>
    <t xml:space="preserve">Telephone or  internet contact to apparatus keeper. </t>
  </si>
  <si>
    <t>MR-gospodarstvo</t>
  </si>
  <si>
    <t>Pharmikon</t>
  </si>
  <si>
    <t>Oprema bo namenjena merjenju okoljskih parametrov (svetloba, temperatura zraka, lista, relativna zračna vlažnost) in preučevanih procesov v rastlinah, predvsem fotosinteze, transpiracije,prevodnost rež, respiracije in fluorescence kloroplastov.</t>
  </si>
  <si>
    <t>Apparatus ise used for measurement of environmental factors (light, temperature, air humidity) and for analyses of plant processes  such as photosynthesis, respiration, transpiration, chloroplast fluorescence and stomatal conductivity.</t>
  </si>
  <si>
    <t>J4-1009</t>
  </si>
  <si>
    <t>Helena Šircelj</t>
  </si>
  <si>
    <t>High Performance Liquid Chromatography</t>
  </si>
  <si>
    <t>Aparatura je primerna za analizo rastlinskih primarnih in sekundarnih metabolitov kot so sladkorji, organske kisline, glutation, fotosintezna barvila, fenilpropanoidni sekundarni metaboliti.</t>
  </si>
  <si>
    <t>L4-1046</t>
  </si>
  <si>
    <t>P4-0127</t>
  </si>
  <si>
    <t>P1-0207</t>
  </si>
  <si>
    <t>P3-0314</t>
  </si>
  <si>
    <t>P2-0213</t>
  </si>
  <si>
    <t>MR Kosel</t>
  </si>
  <si>
    <t xml:space="preserve">Janez Kosel </t>
  </si>
  <si>
    <t>MR Avbelj</t>
  </si>
  <si>
    <t>Martina Avbelj</t>
  </si>
  <si>
    <t>V4-1080</t>
  </si>
  <si>
    <t>priprava vzorca: 5-10 EUR; analiza vzorca na vse ionske oblike dušika:  35  EUR</t>
  </si>
  <si>
    <t>sample preparation: 5-10 EUR; sample analysis for ionic forms of nitrogen: 35 EUR</t>
  </si>
  <si>
    <t>BIA</t>
  </si>
  <si>
    <t xml:space="preserve">uporaba enote na uro: 35 EUR. </t>
  </si>
  <si>
    <t>the usage of microscope: 35 EUR per hour. Professional assistance: 35 EUR per hour</t>
  </si>
  <si>
    <t>3500599, 3503176, 3501506,      3502307</t>
  </si>
  <si>
    <t>3502563, 3502567</t>
  </si>
  <si>
    <t>Ime odgovornega računovodje: Milena Prosen</t>
  </si>
  <si>
    <t>Ime zakonitega zastopnika/pooblaščene osebe raziskovalne organizacije: prof. dr. Mihael Jožef Toman, dekan</t>
  </si>
  <si>
    <t>OPREMA NI VEČ V UPORABI</t>
  </si>
  <si>
    <t>Franci Štampar  (Robert Veberič)</t>
  </si>
  <si>
    <t>Branka Javornik  (Stanislav Mandelc)</t>
  </si>
  <si>
    <t>Jasna Štrus (Nada Žnidaršič)</t>
  </si>
  <si>
    <t>Franc Pohleven (Miha Humar)</t>
  </si>
  <si>
    <t>Bojan Bučar (Bojan Gospodarič, Miran Merhar)</t>
  </si>
  <si>
    <t>Marko Petrič (Matjaž Pavlič)</t>
  </si>
  <si>
    <t>Milan Šernek (Miro Kariž)</t>
  </si>
  <si>
    <t>Miha Humar (Miro Kariž, Andreja Žagar, Borut Kričej)</t>
  </si>
  <si>
    <t>Janez Salobir (Alenka Levart)</t>
  </si>
  <si>
    <t>Ines Mandić-Mulec       (Tjaša Danevčič)</t>
  </si>
  <si>
    <t>Terezija Golob;       Tomaž Polak (Mojca Korošec)</t>
  </si>
  <si>
    <t>Nataša Poklar Ulrih           (Janez Valant)</t>
  </si>
  <si>
    <t>Peter Raspor (Neža Čadež)</t>
  </si>
  <si>
    <t>Janez Hribar (Emil Zlatič)</t>
  </si>
  <si>
    <t>Sonja Smole Možina       (Saša Piskernik)</t>
  </si>
  <si>
    <t>Ines Mandić-Mulec      (Simona Leskovec)</t>
  </si>
  <si>
    <t>Peter Raspor (Matej Šergan)</t>
  </si>
  <si>
    <t>Nataša Poklar Ulrih           (Nataša Šegatin)</t>
  </si>
  <si>
    <t>Ines Mandić-Mulec          (Iztok Dogša)</t>
  </si>
  <si>
    <t>Jasna Štrus         Aleš Kladnik (Nada Žnidaršič,  Rok Kostanjšek)</t>
  </si>
  <si>
    <t>Vesna Hodnik</t>
  </si>
  <si>
    <t>The apparatus is suitable for analyses of plant primary and secondary methabolites such as sugars, arganic acids, gluthathione, ascorbic acid, photosynthetic pigments, phenil-.propanoids</t>
  </si>
  <si>
    <t>* oprema ni več v uporabi</t>
  </si>
  <si>
    <t>biologija</t>
  </si>
  <si>
    <t>Sistem nizkotlačne tekočinske kromatografije</t>
  </si>
  <si>
    <t>Paket 10</t>
  </si>
  <si>
    <t>Peter Trontelj</t>
  </si>
  <si>
    <t>Sistemza sekvenciranje DNA</t>
  </si>
  <si>
    <t>DNA seqencing equipment ALF Express II</t>
  </si>
  <si>
    <t>Oprema je odslužena in ni več v uporabi.</t>
  </si>
  <si>
    <t>The equipment is no longer in use.</t>
  </si>
  <si>
    <t>Oprema je bila namenjena določanju zaporedij DNA po Sangerjevi metodi in analizi fluorecentno označenih fragmentov DNA (AFLP, mikrosateliti).</t>
  </si>
  <si>
    <t>The equipment served for Sanger DNA  sequencing and for fluorescently labeled DNA fragment analysis (AFLP, microsatellites).</t>
  </si>
  <si>
    <t>P1-0184</t>
  </si>
  <si>
    <t>L1-2196</t>
  </si>
  <si>
    <t>V4-0497</t>
  </si>
  <si>
    <t>Biacore X - Detektor površinske plazmonske resonance</t>
  </si>
  <si>
    <t>Biacore X</t>
  </si>
  <si>
    <t xml:space="preserve">Oprema je dostopna zunanjim in notranjim uporabnikom po predhodni rezervaciji razpoložljivega časa. </t>
  </si>
  <si>
    <t xml:space="preserve">The equipment is available to internal and external users based on prior reservation of available time. </t>
  </si>
  <si>
    <r>
      <t>Refraktometer</t>
    </r>
    <r>
      <rPr>
        <b/>
        <sz val="10"/>
        <rFont val="Arial"/>
        <family val="2"/>
      </rPr>
      <t xml:space="preserve"> </t>
    </r>
    <r>
      <rPr>
        <sz val="10"/>
        <rFont val="Arial"/>
        <family val="2"/>
      </rPr>
      <t>X je zasnovan na elektro-kvantnooptični tehnologiji na osnovi površinske plazmonske resonance. Omogoča merjenje vezave različnih v realnem času (od nekaj sekund do nekaj minut), kar je edinstvena in izjemno hitra metoda za zasledovanje kinetike asociacije in disociacije ligandov brez predhodne kemijske modifikacije ligandov.</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</si>
</sst>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0"/>
    <numFmt numFmtId="175" formatCode="0.000000"/>
    <numFmt numFmtId="176" formatCode="0.00000"/>
    <numFmt numFmtId="177" formatCode="0.0000"/>
    <numFmt numFmtId="178" formatCode="0.000"/>
    <numFmt numFmtId="179" formatCode="0.0"/>
  </numFmts>
  <fonts count="28">
    <font>
      <sz val="10"/>
      <name val="Arial"/>
      <family val="0"/>
    </font>
    <font>
      <b/>
      <sz val="10"/>
      <name val="Arial"/>
      <family val="2"/>
    </font>
    <font>
      <sz val="10"/>
      <color indexed="8"/>
      <name val="Arial"/>
      <family val="0"/>
    </font>
    <font>
      <sz val="8"/>
      <name val="Arial"/>
      <family val="0"/>
    </font>
    <font>
      <b/>
      <sz val="14"/>
      <name val="Arial"/>
      <family val="2"/>
    </font>
    <font>
      <sz val="14"/>
      <name val="Arial"/>
      <family val="2"/>
    </font>
    <font>
      <b/>
      <sz val="11"/>
      <name val="Arial"/>
      <family val="2"/>
    </font>
    <font>
      <b/>
      <sz val="12"/>
      <name val="Arial"/>
      <family val="2"/>
    </font>
    <font>
      <u val="single"/>
      <sz val="7.5"/>
      <color indexed="12"/>
      <name val="Arial"/>
      <family val="0"/>
    </font>
    <font>
      <u val="single"/>
      <sz val="7.5"/>
      <color indexed="36"/>
      <name val="Arial"/>
      <family val="0"/>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thin"/>
      <top style="thin"/>
      <bottom style="thin"/>
    </border>
    <border>
      <left style="thin"/>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style="thin"/>
      <right>
        <color indexed="63"/>
      </right>
      <top style="medium"/>
      <bottom style="medium"/>
    </border>
    <border>
      <left style="thin"/>
      <right style="thin"/>
      <top>
        <color indexed="63"/>
      </top>
      <bottom style="thin"/>
    </border>
    <border>
      <left>
        <color indexed="63"/>
      </left>
      <right>
        <color indexed="63"/>
      </right>
      <top style="thin"/>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77">
    <xf numFmtId="0" fontId="0" fillId="0" borderId="0" xfId="0" applyAlignment="1">
      <alignment/>
    </xf>
    <xf numFmtId="0" fontId="0" fillId="0" borderId="0" xfId="0" applyFill="1" applyAlignment="1">
      <alignment/>
    </xf>
    <xf numFmtId="0" fontId="0" fillId="24" borderId="0" xfId="0" applyFill="1" applyAlignment="1">
      <alignment wrapText="1"/>
    </xf>
    <xf numFmtId="0" fontId="0" fillId="24"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0" xfId="0" applyFill="1" applyBorder="1" applyAlignment="1">
      <alignment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wrapText="1"/>
    </xf>
    <xf numFmtId="0" fontId="0" fillId="0" borderId="12" xfId="0" applyFill="1" applyBorder="1" applyAlignment="1">
      <alignment wrapText="1"/>
    </xf>
    <xf numFmtId="0" fontId="1" fillId="0" borderId="13" xfId="0" applyFont="1" applyFill="1" applyBorder="1" applyAlignment="1">
      <alignment horizontal="center" wrapText="1"/>
    </xf>
    <xf numFmtId="0" fontId="0" fillId="0" borderId="13" xfId="0" applyFill="1" applyBorder="1" applyAlignment="1">
      <alignment/>
    </xf>
    <xf numFmtId="0" fontId="0" fillId="0" borderId="14" xfId="0" applyFill="1" applyBorder="1" applyAlignment="1">
      <alignment/>
    </xf>
    <xf numFmtId="0" fontId="1" fillId="0" borderId="15" xfId="0" applyFont="1" applyFill="1" applyBorder="1" applyAlignment="1">
      <alignment horizontal="center" wrapText="1"/>
    </xf>
    <xf numFmtId="0" fontId="1" fillId="0" borderId="16" xfId="0" applyFont="1" applyFill="1" applyBorder="1" applyAlignment="1">
      <alignment wrapText="1"/>
    </xf>
    <xf numFmtId="0" fontId="0" fillId="0" borderId="17" xfId="0" applyFont="1" applyFill="1" applyBorder="1" applyAlignment="1">
      <alignment horizontal="right" wrapText="1"/>
    </xf>
    <xf numFmtId="0" fontId="0" fillId="0" borderId="17" xfId="0" applyFont="1" applyFill="1" applyBorder="1" applyAlignment="1">
      <alignment wrapText="1"/>
    </xf>
    <xf numFmtId="0" fontId="0" fillId="0" borderId="0" xfId="0" applyFill="1" applyAlignment="1">
      <alignment/>
    </xf>
    <xf numFmtId="0" fontId="0" fillId="0" borderId="0" xfId="0" applyFill="1" applyAlignment="1">
      <alignment wrapText="1"/>
    </xf>
    <xf numFmtId="0" fontId="6" fillId="0" borderId="0" xfId="0" applyFont="1" applyFill="1" applyBorder="1" applyAlignment="1">
      <alignment/>
    </xf>
    <xf numFmtId="0" fontId="1" fillId="0" borderId="18" xfId="0" applyFont="1" applyFill="1" applyBorder="1" applyAlignment="1">
      <alignment horizontal="center" wrapText="1"/>
    </xf>
    <xf numFmtId="0" fontId="0" fillId="0" borderId="0" xfId="0" applyAlignment="1">
      <alignment/>
    </xf>
    <xf numFmtId="4" fontId="0" fillId="24" borderId="17" xfId="0" applyNumberFormat="1" applyFill="1" applyBorder="1" applyAlignment="1">
      <alignment wrapText="1"/>
    </xf>
    <xf numFmtId="0" fontId="0" fillId="0" borderId="17" xfId="0" applyNumberFormat="1" applyFont="1" applyFill="1" applyBorder="1" applyAlignment="1">
      <alignment horizontal="right"/>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0" xfId="0" applyFont="1" applyFill="1" applyBorder="1" applyAlignment="1">
      <alignment horizontal="center" wrapText="1"/>
    </xf>
    <xf numFmtId="0" fontId="0" fillId="0" borderId="20" xfId="0" applyFill="1" applyBorder="1" applyAlignment="1">
      <alignment wrapText="1"/>
    </xf>
    <xf numFmtId="3" fontId="0" fillId="0" borderId="20" xfId="0" applyNumberFormat="1" applyFill="1" applyBorder="1" applyAlignment="1">
      <alignment wrapText="1"/>
    </xf>
    <xf numFmtId="0" fontId="1" fillId="0" borderId="20" xfId="0" applyFont="1" applyFill="1" applyBorder="1" applyAlignment="1">
      <alignment horizontal="center" wrapText="1"/>
    </xf>
    <xf numFmtId="0" fontId="6" fillId="0" borderId="20" xfId="0" applyFont="1" applyFill="1" applyBorder="1" applyAlignment="1">
      <alignment wrapText="1"/>
    </xf>
    <xf numFmtId="0" fontId="6" fillId="0" borderId="21" xfId="0" applyFont="1" applyFill="1" applyBorder="1" applyAlignment="1">
      <alignment horizontal="center" wrapText="1"/>
    </xf>
    <xf numFmtId="0" fontId="7" fillId="20" borderId="22" xfId="0" applyFont="1" applyFill="1" applyBorder="1" applyAlignment="1">
      <alignment/>
    </xf>
    <xf numFmtId="0" fontId="7" fillId="20" borderId="23" xfId="0" applyFont="1" applyFill="1" applyBorder="1" applyAlignment="1">
      <alignment/>
    </xf>
    <xf numFmtId="0" fontId="6" fillId="20" borderId="23" xfId="0" applyFont="1" applyFill="1" applyBorder="1" applyAlignment="1">
      <alignment/>
    </xf>
    <xf numFmtId="0" fontId="6" fillId="20" borderId="24" xfId="0" applyFont="1" applyFill="1" applyBorder="1" applyAlignment="1">
      <alignment/>
    </xf>
    <xf numFmtId="0" fontId="6" fillId="0" borderId="25" xfId="0" applyFont="1" applyFill="1" applyBorder="1" applyAlignment="1">
      <alignment horizontal="center" wrapText="1"/>
    </xf>
    <xf numFmtId="0" fontId="6" fillId="0" borderId="26" xfId="0" applyFont="1" applyFill="1" applyBorder="1" applyAlignment="1">
      <alignment horizontal="center" wrapText="1"/>
    </xf>
    <xf numFmtId="0" fontId="0" fillId="24" borderId="17" xfId="0" applyFill="1" applyBorder="1" applyAlignment="1">
      <alignment wrapText="1"/>
    </xf>
    <xf numFmtId="0" fontId="0" fillId="0" borderId="17" xfId="0" applyFill="1" applyBorder="1" applyAlignment="1">
      <alignment wrapText="1"/>
    </xf>
    <xf numFmtId="0" fontId="1" fillId="0" borderId="17" xfId="0" applyNumberFormat="1" applyFont="1" applyFill="1" applyBorder="1" applyAlignment="1">
      <alignment horizontal="center"/>
    </xf>
    <xf numFmtId="0" fontId="0" fillId="0" borderId="17" xfId="0" applyFill="1" applyBorder="1" applyAlignment="1">
      <alignment horizontal="center"/>
    </xf>
    <xf numFmtId="14" fontId="1" fillId="0" borderId="17" xfId="0" applyNumberFormat="1" applyFont="1" applyFill="1" applyBorder="1" applyAlignment="1">
      <alignment horizontal="center"/>
    </xf>
    <xf numFmtId="0" fontId="0" fillId="0" borderId="17" xfId="0" applyBorder="1" applyAlignment="1">
      <alignment wrapText="1"/>
    </xf>
    <xf numFmtId="1" fontId="0" fillId="0" borderId="17" xfId="0" applyNumberFormat="1" applyFont="1" applyFill="1" applyBorder="1" applyAlignment="1">
      <alignment wrapText="1"/>
    </xf>
    <xf numFmtId="0" fontId="0" fillId="24" borderId="17" xfId="0" applyFont="1" applyFill="1" applyBorder="1" applyAlignment="1">
      <alignment wrapText="1"/>
    </xf>
    <xf numFmtId="2" fontId="0" fillId="0" borderId="17" xfId="0" applyNumberFormat="1" applyFill="1" applyBorder="1" applyAlignment="1">
      <alignment wrapText="1"/>
    </xf>
    <xf numFmtId="0" fontId="0" fillId="0" borderId="17" xfId="0" applyFill="1" applyBorder="1" applyAlignment="1">
      <alignment horizontal="right" wrapText="1"/>
    </xf>
    <xf numFmtId="0" fontId="0" fillId="0" borderId="17" xfId="0" applyFill="1" applyBorder="1" applyAlignment="1">
      <alignment horizontal="left" wrapText="1"/>
    </xf>
    <xf numFmtId="0" fontId="0" fillId="0" borderId="17" xfId="0" applyFill="1" applyBorder="1" applyAlignment="1">
      <alignment horizontal="center" wrapText="1"/>
    </xf>
    <xf numFmtId="0" fontId="0" fillId="0" borderId="17" xfId="0" applyFont="1" applyFill="1" applyBorder="1" applyAlignment="1">
      <alignment horizontal="right" wrapText="1"/>
    </xf>
    <xf numFmtId="0" fontId="0" fillId="0" borderId="17" xfId="0" applyFont="1" applyFill="1" applyBorder="1" applyAlignment="1">
      <alignment wrapText="1"/>
    </xf>
    <xf numFmtId="0" fontId="0" fillId="0" borderId="17" xfId="0" applyFont="1" applyFill="1" applyBorder="1" applyAlignment="1">
      <alignment horizontal="left" wrapText="1"/>
    </xf>
    <xf numFmtId="3" fontId="0" fillId="0" borderId="17" xfId="0" applyNumberFormat="1" applyFill="1" applyBorder="1" applyAlignment="1">
      <alignment wrapText="1"/>
    </xf>
    <xf numFmtId="0" fontId="2" fillId="0" borderId="17" xfId="0" applyFont="1" applyFill="1" applyBorder="1" applyAlignment="1">
      <alignment wrapText="1"/>
    </xf>
    <xf numFmtId="2" fontId="0" fillId="24" borderId="17" xfId="0" applyNumberFormat="1" applyFill="1" applyBorder="1" applyAlignment="1">
      <alignment wrapText="1"/>
    </xf>
    <xf numFmtId="0" fontId="0" fillId="0" borderId="17" xfId="0" applyFill="1" applyBorder="1" applyAlignment="1">
      <alignment horizontal="right"/>
    </xf>
    <xf numFmtId="0" fontId="0" fillId="24" borderId="17" xfId="0" applyFill="1" applyBorder="1" applyAlignment="1">
      <alignment horizontal="left" wrapText="1"/>
    </xf>
    <xf numFmtId="0" fontId="0" fillId="24" borderId="17" xfId="0" applyFill="1" applyBorder="1" applyAlignment="1">
      <alignment horizontal="center" wrapText="1"/>
    </xf>
    <xf numFmtId="0" fontId="0" fillId="24" borderId="17" xfId="0" applyFill="1" applyBorder="1" applyAlignment="1">
      <alignment horizontal="right" wrapText="1"/>
    </xf>
    <xf numFmtId="0" fontId="2" fillId="24" borderId="17" xfId="0" applyFont="1" applyFill="1" applyBorder="1" applyAlignment="1">
      <alignment wrapText="1"/>
    </xf>
    <xf numFmtId="0" fontId="0" fillId="24" borderId="17" xfId="0" applyFont="1" applyFill="1" applyBorder="1" applyAlignment="1">
      <alignment horizontal="left" wrapText="1"/>
    </xf>
    <xf numFmtId="3" fontId="0" fillId="24" borderId="17" xfId="0" applyNumberFormat="1" applyFont="1" applyFill="1" applyBorder="1" applyAlignment="1">
      <alignment wrapText="1"/>
    </xf>
    <xf numFmtId="0" fontId="0" fillId="24" borderId="17" xfId="0" applyFont="1" applyFill="1" applyBorder="1" applyAlignment="1">
      <alignment horizontal="center" wrapText="1"/>
    </xf>
    <xf numFmtId="1" fontId="0" fillId="0" borderId="17" xfId="0" applyNumberFormat="1" applyFill="1" applyBorder="1" applyAlignment="1">
      <alignment wrapText="1"/>
    </xf>
    <xf numFmtId="0" fontId="0" fillId="0" borderId="17" xfId="0" applyFont="1" applyFill="1" applyBorder="1" applyAlignment="1">
      <alignment wrapText="1"/>
    </xf>
    <xf numFmtId="0" fontId="0" fillId="0" borderId="17" xfId="0" applyNumberFormat="1" applyFont="1" applyFill="1" applyBorder="1" applyAlignment="1">
      <alignment horizontal="center"/>
    </xf>
    <xf numFmtId="0" fontId="2" fillId="0" borderId="17" xfId="0" applyFont="1" applyFill="1" applyBorder="1" applyAlignment="1">
      <alignment/>
    </xf>
    <xf numFmtId="9" fontId="0" fillId="0" borderId="17" xfId="0" applyNumberFormat="1" applyFill="1" applyBorder="1" applyAlignment="1">
      <alignment wrapText="1"/>
    </xf>
    <xf numFmtId="0" fontId="0" fillId="0" borderId="17" xfId="0" applyFont="1" applyFill="1" applyBorder="1" applyAlignment="1">
      <alignment wrapText="1"/>
    </xf>
    <xf numFmtId="0" fontId="0" fillId="0" borderId="17" xfId="0" applyFont="1" applyFill="1" applyBorder="1" applyAlignment="1">
      <alignment horizontal="left" wrapText="1"/>
    </xf>
    <xf numFmtId="9" fontId="0" fillId="0" borderId="17" xfId="0" applyNumberFormat="1" applyFont="1" applyFill="1" applyBorder="1" applyAlignment="1">
      <alignment wrapText="1"/>
    </xf>
    <xf numFmtId="0" fontId="1" fillId="0" borderId="17" xfId="0" applyFont="1" applyFill="1" applyBorder="1" applyAlignment="1">
      <alignment wrapText="1"/>
    </xf>
    <xf numFmtId="3" fontId="0" fillId="0" borderId="17" xfId="0" applyNumberFormat="1" applyFont="1" applyFill="1" applyBorder="1" applyAlignment="1">
      <alignment wrapText="1"/>
    </xf>
    <xf numFmtId="0" fontId="0" fillId="0" borderId="17" xfId="0" applyFont="1" applyFill="1" applyBorder="1" applyAlignment="1">
      <alignment horizontal="center" wrapText="1"/>
    </xf>
    <xf numFmtId="17" fontId="0" fillId="0" borderId="17" xfId="0" applyNumberFormat="1" applyFont="1" applyFill="1" applyBorder="1" applyAlignment="1">
      <alignment wrapText="1"/>
    </xf>
    <xf numFmtId="3" fontId="0" fillId="24" borderId="17" xfId="0" applyNumberFormat="1" applyFill="1" applyBorder="1" applyAlignment="1">
      <alignment wrapText="1"/>
    </xf>
    <xf numFmtId="0" fontId="0" fillId="24" borderId="17" xfId="0" applyFont="1" applyFill="1" applyBorder="1" applyAlignment="1">
      <alignment wrapText="1"/>
    </xf>
    <xf numFmtId="9" fontId="0" fillId="0" borderId="17" xfId="0" applyNumberFormat="1" applyFont="1" applyFill="1" applyBorder="1" applyAlignment="1">
      <alignment wrapText="1"/>
    </xf>
    <xf numFmtId="0" fontId="0" fillId="0" borderId="17" xfId="0" applyNumberFormat="1" applyFill="1" applyBorder="1" applyAlignment="1">
      <alignment wrapText="1"/>
    </xf>
    <xf numFmtId="0" fontId="2" fillId="0" borderId="17" xfId="0" applyFont="1" applyFill="1" applyBorder="1" applyAlignment="1">
      <alignment wrapText="1"/>
    </xf>
    <xf numFmtId="0" fontId="0" fillId="0" borderId="17" xfId="0" applyFont="1" applyFill="1" applyBorder="1" applyAlignment="1">
      <alignment horizontal="right"/>
    </xf>
    <xf numFmtId="0" fontId="0" fillId="20" borderId="17" xfId="0" applyFill="1" applyBorder="1" applyAlignment="1">
      <alignment wrapText="1"/>
    </xf>
    <xf numFmtId="9" fontId="0" fillId="20" borderId="17" xfId="0" applyNumberFormat="1" applyFill="1" applyBorder="1" applyAlignment="1">
      <alignment wrapText="1"/>
    </xf>
    <xf numFmtId="0" fontId="2" fillId="20" borderId="17" xfId="0" applyFont="1" applyFill="1" applyBorder="1" applyAlignment="1">
      <alignment/>
    </xf>
    <xf numFmtId="9" fontId="0" fillId="20" borderId="17" xfId="0" applyNumberFormat="1" applyFont="1" applyFill="1" applyBorder="1" applyAlignment="1">
      <alignment wrapText="1"/>
    </xf>
    <xf numFmtId="0" fontId="0" fillId="20" borderId="17" xfId="0" applyFont="1" applyFill="1" applyBorder="1" applyAlignment="1">
      <alignment wrapText="1"/>
    </xf>
    <xf numFmtId="0" fontId="0" fillId="20" borderId="17" xfId="0" applyFont="1" applyFill="1" applyBorder="1" applyAlignment="1">
      <alignment wrapText="1"/>
    </xf>
    <xf numFmtId="9" fontId="0" fillId="24" borderId="17" xfId="0" applyNumberFormat="1" applyFill="1" applyBorder="1" applyAlignment="1">
      <alignment wrapText="1"/>
    </xf>
    <xf numFmtId="0" fontId="0" fillId="22" borderId="17" xfId="0" applyFill="1" applyBorder="1" applyAlignment="1">
      <alignment horizontal="right" wrapText="1"/>
    </xf>
    <xf numFmtId="0" fontId="0" fillId="22" borderId="17" xfId="0" applyFill="1" applyBorder="1" applyAlignment="1">
      <alignment wrapText="1"/>
    </xf>
    <xf numFmtId="9" fontId="0" fillId="22" borderId="17" xfId="0" applyNumberFormat="1" applyFill="1" applyBorder="1" applyAlignment="1">
      <alignment horizontal="right" wrapText="1"/>
    </xf>
    <xf numFmtId="0" fontId="0" fillId="22" borderId="17" xfId="0" applyFill="1" applyBorder="1" applyAlignment="1">
      <alignment horizontal="right"/>
    </xf>
    <xf numFmtId="0" fontId="0" fillId="24" borderId="0" xfId="0" applyFont="1" applyFill="1" applyAlignment="1">
      <alignment wrapText="1"/>
    </xf>
    <xf numFmtId="9" fontId="0" fillId="24" borderId="17" xfId="0" applyNumberFormat="1" applyFont="1" applyFill="1" applyBorder="1" applyAlignment="1">
      <alignment wrapText="1"/>
    </xf>
    <xf numFmtId="0" fontId="0" fillId="21" borderId="17" xfId="0" applyFont="1" applyFill="1" applyBorder="1" applyAlignment="1">
      <alignment wrapText="1"/>
    </xf>
    <xf numFmtId="9" fontId="0" fillId="21" borderId="17" xfId="0" applyNumberFormat="1" applyFont="1" applyFill="1" applyBorder="1" applyAlignment="1">
      <alignment wrapText="1"/>
    </xf>
    <xf numFmtId="9" fontId="0" fillId="22" borderId="17" xfId="0" applyNumberFormat="1" applyFont="1" applyFill="1" applyBorder="1" applyAlignment="1">
      <alignment wrapText="1"/>
    </xf>
    <xf numFmtId="9" fontId="0" fillId="22" borderId="17" xfId="0" applyNumberFormat="1" applyFont="1" applyFill="1" applyBorder="1" applyAlignment="1">
      <alignment horizontal="right" wrapText="1"/>
    </xf>
    <xf numFmtId="4" fontId="0" fillId="0" borderId="17" xfId="0" applyNumberFormat="1" applyFill="1" applyBorder="1" applyAlignment="1">
      <alignment/>
    </xf>
    <xf numFmtId="3" fontId="0" fillId="0" borderId="17" xfId="0" applyNumberFormat="1" applyFill="1" applyBorder="1" applyAlignment="1">
      <alignment/>
    </xf>
    <xf numFmtId="2" fontId="0" fillId="0" borderId="17" xfId="0" applyNumberFormat="1" applyFill="1" applyBorder="1" applyAlignment="1">
      <alignment horizontal="center"/>
    </xf>
    <xf numFmtId="4" fontId="0" fillId="0" borderId="17" xfId="0" applyNumberFormat="1" applyFill="1" applyBorder="1" applyAlignment="1">
      <alignment wrapText="1"/>
    </xf>
    <xf numFmtId="0" fontId="0" fillId="0" borderId="17" xfId="0" applyBorder="1" applyAlignment="1">
      <alignment/>
    </xf>
    <xf numFmtId="0" fontId="0" fillId="0" borderId="17" xfId="0" applyFill="1" applyBorder="1" applyAlignment="1">
      <alignment/>
    </xf>
    <xf numFmtId="0" fontId="0" fillId="20" borderId="17" xfId="0" applyFont="1" applyFill="1" applyBorder="1" applyAlignment="1">
      <alignment/>
    </xf>
    <xf numFmtId="0" fontId="0" fillId="0" borderId="17" xfId="0" applyFont="1" applyFill="1" applyBorder="1" applyAlignment="1">
      <alignment/>
    </xf>
    <xf numFmtId="0" fontId="0" fillId="0" borderId="27" xfId="0" applyFill="1" applyBorder="1" applyAlignment="1">
      <alignment horizontal="right" wrapText="1"/>
    </xf>
    <xf numFmtId="0" fontId="0" fillId="20" borderId="27" xfId="0" applyFill="1" applyBorder="1" applyAlignment="1">
      <alignment wrapText="1"/>
    </xf>
    <xf numFmtId="0" fontId="0" fillId="0" borderId="27" xfId="0" applyFill="1" applyBorder="1" applyAlignment="1">
      <alignment wrapText="1"/>
    </xf>
    <xf numFmtId="0" fontId="0" fillId="0" borderId="17" xfId="0" applyNumberFormat="1" applyFont="1" applyFill="1" applyBorder="1" applyAlignment="1">
      <alignment horizontal="center" wrapText="1"/>
    </xf>
    <xf numFmtId="4" fontId="0" fillId="0" borderId="17" xfId="0" applyNumberFormat="1" applyFont="1" applyFill="1" applyBorder="1" applyAlignment="1">
      <alignment horizontal="left" wrapText="1"/>
    </xf>
    <xf numFmtId="0" fontId="0" fillId="0" borderId="17" xfId="0" applyFont="1" applyFill="1" applyBorder="1" applyAlignment="1">
      <alignment horizontal="left" wrapText="1"/>
    </xf>
    <xf numFmtId="0" fontId="8" fillId="0" borderId="17" xfId="53" applyFont="1" applyFill="1" applyBorder="1" applyAlignment="1" applyProtection="1">
      <alignment horizontal="left" wrapText="1"/>
      <protection/>
    </xf>
    <xf numFmtId="9" fontId="0" fillId="0" borderId="17" xfId="0" applyNumberFormat="1" applyFill="1" applyBorder="1" applyAlignment="1">
      <alignment horizontal="right" wrapText="1"/>
    </xf>
    <xf numFmtId="0" fontId="0" fillId="20" borderId="17" xfId="0" applyFill="1" applyBorder="1" applyAlignment="1">
      <alignment horizontal="left" wrapText="1"/>
    </xf>
    <xf numFmtId="0" fontId="0" fillId="20" borderId="17" xfId="0" applyFont="1" applyFill="1" applyBorder="1" applyAlignment="1">
      <alignment horizontal="left" wrapText="1"/>
    </xf>
    <xf numFmtId="4" fontId="0" fillId="0" borderId="17" xfId="0" applyNumberFormat="1" applyFont="1" applyFill="1" applyBorder="1" applyAlignment="1">
      <alignment/>
    </xf>
    <xf numFmtId="0" fontId="0" fillId="0" borderId="17" xfId="0" applyFont="1" applyFill="1" applyBorder="1" applyAlignment="1">
      <alignment horizontal="justify"/>
    </xf>
    <xf numFmtId="9" fontId="0" fillId="0" borderId="17" xfId="0" applyNumberFormat="1" applyFill="1" applyBorder="1" applyAlignment="1">
      <alignment horizontal="left" wrapText="1"/>
    </xf>
    <xf numFmtId="9" fontId="0" fillId="20" borderId="17" xfId="0" applyNumberFormat="1" applyFill="1" applyBorder="1" applyAlignment="1">
      <alignment horizontal="left" wrapText="1"/>
    </xf>
    <xf numFmtId="0" fontId="0" fillId="0" borderId="17" xfId="0" applyNumberFormat="1" applyFont="1" applyFill="1" applyBorder="1" applyAlignment="1">
      <alignment horizontal="center"/>
    </xf>
    <xf numFmtId="0" fontId="0" fillId="0" borderId="17" xfId="0" applyNumberFormat="1" applyFont="1" applyFill="1" applyBorder="1" applyAlignment="1">
      <alignment horizontal="right"/>
    </xf>
    <xf numFmtId="3" fontId="0" fillId="0" borderId="17" xfId="0" applyNumberFormat="1" applyFont="1" applyFill="1" applyBorder="1" applyAlignment="1">
      <alignment/>
    </xf>
    <xf numFmtId="2" fontId="0" fillId="0" borderId="17" xfId="0" applyNumberFormat="1" applyFont="1" applyFill="1" applyBorder="1" applyAlignment="1">
      <alignment horizontal="center"/>
    </xf>
    <xf numFmtId="0" fontId="0" fillId="0" borderId="0" xfId="0" applyFont="1" applyFill="1" applyAlignment="1">
      <alignment horizontal="left" wrapText="1"/>
    </xf>
    <xf numFmtId="9" fontId="0" fillId="20" borderId="17" xfId="0" applyNumberFormat="1" applyFont="1" applyFill="1" applyBorder="1" applyAlignment="1">
      <alignment wrapText="1"/>
    </xf>
    <xf numFmtId="9" fontId="0" fillId="0" borderId="17" xfId="0" applyNumberFormat="1" applyFont="1" applyFill="1" applyBorder="1" applyAlignment="1">
      <alignment wrapText="1"/>
    </xf>
    <xf numFmtId="0" fontId="1" fillId="0" borderId="17" xfId="0" applyNumberFormat="1" applyFont="1" applyFill="1" applyBorder="1" applyAlignment="1">
      <alignment horizontal="center" wrapText="1"/>
    </xf>
    <xf numFmtId="14" fontId="1" fillId="0" borderId="17" xfId="0" applyNumberFormat="1" applyFont="1" applyFill="1" applyBorder="1" applyAlignment="1">
      <alignment horizontal="center" wrapText="1"/>
    </xf>
    <xf numFmtId="0" fontId="8" fillId="0" borderId="17" xfId="53" applyFont="1" applyFill="1" applyBorder="1" applyAlignment="1" applyProtection="1">
      <alignment/>
      <protection/>
    </xf>
    <xf numFmtId="0" fontId="0" fillId="20" borderId="0" xfId="0" applyFont="1" applyFill="1" applyAlignment="1">
      <alignment/>
    </xf>
    <xf numFmtId="9" fontId="0" fillId="20" borderId="17" xfId="0" applyNumberFormat="1" applyFill="1" applyBorder="1" applyAlignment="1">
      <alignment/>
    </xf>
    <xf numFmtId="9" fontId="0" fillId="0" borderId="17" xfId="0" applyNumberFormat="1" applyFill="1" applyBorder="1" applyAlignment="1">
      <alignment/>
    </xf>
    <xf numFmtId="0" fontId="0" fillId="20" borderId="17" xfId="0" applyFill="1" applyBorder="1" applyAlignment="1">
      <alignment/>
    </xf>
    <xf numFmtId="0" fontId="0" fillId="24" borderId="17" xfId="0" applyNumberFormat="1" applyFont="1" applyFill="1" applyBorder="1" applyAlignment="1">
      <alignment horizontal="center"/>
    </xf>
    <xf numFmtId="0" fontId="0" fillId="24" borderId="17" xfId="0" applyNumberFormat="1" applyFont="1" applyFill="1" applyBorder="1" applyAlignment="1">
      <alignment horizontal="right"/>
    </xf>
    <xf numFmtId="3" fontId="0" fillId="24" borderId="17" xfId="0" applyNumberFormat="1" applyFill="1" applyBorder="1" applyAlignment="1">
      <alignment/>
    </xf>
    <xf numFmtId="2" fontId="0" fillId="24" borderId="17" xfId="0" applyNumberFormat="1" applyFill="1" applyBorder="1" applyAlignment="1">
      <alignment horizontal="center"/>
    </xf>
    <xf numFmtId="4" fontId="0" fillId="24" borderId="17" xfId="0" applyNumberFormat="1" applyFill="1" applyBorder="1" applyAlignment="1">
      <alignment/>
    </xf>
    <xf numFmtId="0" fontId="0" fillId="0" borderId="17" xfId="0" applyFont="1" applyFill="1" applyBorder="1" applyAlignment="1">
      <alignment/>
    </xf>
    <xf numFmtId="0" fontId="0" fillId="0" borderId="17" xfId="0" applyNumberFormat="1" applyFill="1" applyBorder="1" applyAlignment="1">
      <alignment horizontal="center"/>
    </xf>
    <xf numFmtId="0" fontId="0" fillId="0" borderId="17" xfId="0" applyNumberFormat="1" applyFill="1" applyBorder="1" applyAlignment="1">
      <alignment horizontal="left"/>
    </xf>
    <xf numFmtId="0" fontId="0" fillId="24" borderId="17" xfId="0" applyFont="1" applyFill="1" applyBorder="1" applyAlignment="1">
      <alignment/>
    </xf>
    <xf numFmtId="0" fontId="10" fillId="21" borderId="0" xfId="0" applyFont="1" applyFill="1" applyAlignment="1">
      <alignment/>
    </xf>
    <xf numFmtId="0" fontId="0" fillId="24" borderId="17" xfId="0" applyFill="1" applyBorder="1" applyAlignment="1">
      <alignment/>
    </xf>
    <xf numFmtId="9" fontId="0" fillId="24" borderId="17" xfId="0" applyNumberFormat="1" applyFill="1" applyBorder="1" applyAlignment="1">
      <alignment/>
    </xf>
    <xf numFmtId="4" fontId="0" fillId="0" borderId="17" xfId="0" applyNumberFormat="1" applyFont="1" applyFill="1" applyBorder="1" applyAlignment="1">
      <alignment wrapText="1"/>
    </xf>
    <xf numFmtId="0" fontId="0" fillId="0" borderId="0" xfId="0" applyFont="1" applyAlignment="1">
      <alignment/>
    </xf>
    <xf numFmtId="0" fontId="0" fillId="0" borderId="17" xfId="0" applyNumberFormat="1" applyFont="1" applyFill="1" applyBorder="1" applyAlignment="1">
      <alignment horizontal="center"/>
    </xf>
    <xf numFmtId="0" fontId="0" fillId="0" borderId="17" xfId="0" applyNumberFormat="1" applyFont="1" applyFill="1" applyBorder="1" applyAlignment="1">
      <alignment horizontal="right"/>
    </xf>
    <xf numFmtId="4" fontId="0" fillId="0" borderId="17" xfId="0" applyNumberFormat="1" applyFont="1" applyFill="1" applyBorder="1" applyAlignment="1">
      <alignment/>
    </xf>
    <xf numFmtId="3" fontId="0" fillId="0" borderId="17" xfId="0" applyNumberFormat="1" applyFont="1" applyFill="1" applyBorder="1" applyAlignment="1">
      <alignment/>
    </xf>
    <xf numFmtId="2" fontId="0" fillId="0" borderId="17" xfId="0" applyNumberFormat="1" applyFont="1" applyFill="1" applyBorder="1" applyAlignment="1">
      <alignment horizontal="center"/>
    </xf>
    <xf numFmtId="4" fontId="0" fillId="0" borderId="17" xfId="0" applyNumberFormat="1" applyFont="1" applyFill="1" applyBorder="1" applyAlignment="1">
      <alignment wrapText="1"/>
    </xf>
    <xf numFmtId="17" fontId="0" fillId="0" borderId="17" xfId="0" applyNumberFormat="1" applyFont="1" applyFill="1" applyBorder="1" applyAlignment="1">
      <alignment wrapText="1"/>
    </xf>
    <xf numFmtId="4" fontId="0" fillId="0" borderId="17" xfId="0" applyNumberFormat="1" applyFont="1" applyFill="1" applyBorder="1" applyAlignment="1">
      <alignment wrapText="1"/>
    </xf>
    <xf numFmtId="2" fontId="0" fillId="0" borderId="17" xfId="0" applyNumberFormat="1" applyFill="1" applyBorder="1" applyAlignment="1">
      <alignment horizontal="center" wrapText="1"/>
    </xf>
    <xf numFmtId="0" fontId="0" fillId="0" borderId="16" xfId="0" applyFill="1" applyBorder="1" applyAlignment="1">
      <alignment wrapText="1"/>
    </xf>
    <xf numFmtId="0" fontId="0" fillId="0" borderId="28" xfId="0" applyFill="1" applyBorder="1" applyAlignment="1">
      <alignment wrapText="1"/>
    </xf>
    <xf numFmtId="0" fontId="0" fillId="0" borderId="17" xfId="0" applyBorder="1" applyAlignment="1">
      <alignment horizontal="left" wrapText="1"/>
    </xf>
    <xf numFmtId="0" fontId="0" fillId="0" borderId="17" xfId="0" applyFill="1" applyBorder="1" applyAlignment="1">
      <alignment horizontal="left"/>
    </xf>
    <xf numFmtId="0" fontId="0" fillId="0" borderId="0" xfId="0" applyFill="1" applyAlignment="1">
      <alignment horizontal="left" wrapText="1"/>
    </xf>
    <xf numFmtId="0" fontId="0" fillId="0" borderId="17" xfId="0" applyFont="1" applyFill="1" applyBorder="1" applyAlignment="1">
      <alignment horizontal="left" wrapText="1"/>
    </xf>
    <xf numFmtId="0" fontId="2" fillId="0" borderId="17" xfId="0" applyFont="1" applyFill="1" applyBorder="1" applyAlignment="1">
      <alignment horizontal="left" wrapText="1"/>
    </xf>
    <xf numFmtId="0" fontId="0" fillId="0" borderId="0" xfId="0" applyFill="1" applyAlignment="1">
      <alignment/>
    </xf>
    <xf numFmtId="0" fontId="4" fillId="0" borderId="0" xfId="0" applyFont="1" applyFill="1" applyAlignment="1">
      <alignment/>
    </xf>
    <xf numFmtId="0" fontId="6" fillId="0" borderId="26" xfId="0" applyFont="1" applyBorder="1" applyAlignment="1">
      <alignment horizontal="center" wrapText="1"/>
    </xf>
    <xf numFmtId="0" fontId="6" fillId="0" borderId="23" xfId="0" applyFont="1" applyBorder="1" applyAlignment="1">
      <alignment horizontal="center" wrapText="1"/>
    </xf>
    <xf numFmtId="0" fontId="6" fillId="0" borderId="29" xfId="0" applyFont="1" applyBorder="1" applyAlignment="1">
      <alignment horizontal="center" wrapText="1"/>
    </xf>
    <xf numFmtId="0" fontId="0" fillId="0" borderId="0" xfId="0" applyFont="1" applyFill="1" applyAlignment="1">
      <alignment/>
    </xf>
    <xf numFmtId="0" fontId="1"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bf.uni-lj.si/bi/mikroskopija/mikroskop-sem-3.php%20%20%20%20%20%20%20Cenik%20&#353;e%20ni%20potrjen%20s%20strani%20UO%20BF%20in%20ga%20zato%20&#353;e%20ni%20na%20spletni%20strani" TargetMode="External" /><Relationship Id="rId2" Type="http://schemas.openxmlformats.org/officeDocument/2006/relationships/hyperlink" Target="http://web.bf.uni-lj.si/bi/sprcenter/" TargetMode="External" /><Relationship Id="rId3" Type="http://schemas.openxmlformats.org/officeDocument/2006/relationships/hyperlink" Target="http://web.bf.uni-lj.si/bi/mikroskopija/" TargetMode="External" /><Relationship Id="rId4" Type="http://schemas.openxmlformats.org/officeDocument/2006/relationships/hyperlink" Target="http://web.bf.uni-lj.si/bi/sprcenter/" TargetMode="External" /><Relationship Id="rId5" Type="http://schemas.openxmlformats.org/officeDocument/2006/relationships/hyperlink" Target="http://web.bf.uni-lj.si/bi/sprcenter/"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49"/>
  <sheetViews>
    <sheetView showGridLines="0" tabSelected="1" zoomScale="75" zoomScaleNormal="75" zoomScaleSheetLayoutView="100" zoomScalePageLayoutView="0" workbookViewId="0" topLeftCell="A1">
      <pane ySplit="3" topLeftCell="BM4" activePane="bottomLeft" state="frozen"/>
      <selection pane="topLeft" activeCell="A1" sqref="A1"/>
      <selection pane="bottomLeft" activeCell="G2" sqref="G2"/>
    </sheetView>
  </sheetViews>
  <sheetFormatPr defaultColWidth="9.140625" defaultRowHeight="12.75"/>
  <cols>
    <col min="1" max="1" width="20.28125" style="1" customWidth="1"/>
    <col min="2" max="2" width="7.140625" style="1" customWidth="1"/>
    <col min="3" max="4" width="9.140625" style="1" customWidth="1"/>
    <col min="5" max="5" width="16.00390625" style="1" customWidth="1"/>
    <col min="6" max="6" width="8.140625" style="1" customWidth="1"/>
    <col min="7" max="7" width="24.00390625" style="1" customWidth="1"/>
    <col min="8" max="8" width="10.140625" style="1" customWidth="1"/>
    <col min="9" max="9" width="17.7109375" style="1" customWidth="1"/>
    <col min="10" max="10" width="13.00390625" style="1" customWidth="1"/>
    <col min="11" max="11" width="9.140625" style="1" customWidth="1"/>
    <col min="12" max="12" width="17.140625" style="0" customWidth="1"/>
    <col min="13" max="13" width="17.28125" style="0" customWidth="1"/>
    <col min="14" max="14" width="27.00390625" style="0" customWidth="1"/>
    <col min="15" max="15" width="22.421875" style="0" customWidth="1"/>
    <col min="16" max="16" width="12.421875" style="0" customWidth="1"/>
    <col min="17" max="17" width="11.8515625" style="0" customWidth="1"/>
    <col min="18" max="18" width="11.57421875" style="0" bestFit="1" customWidth="1"/>
    <col min="22" max="23" width="9.140625" style="1" customWidth="1"/>
    <col min="24" max="24" width="15.421875" style="1" customWidth="1"/>
    <col min="25" max="25" width="9.140625" style="1" customWidth="1"/>
    <col min="26" max="26" width="15.8515625" style="1" customWidth="1"/>
    <col min="27" max="27" width="11.00390625" style="1" customWidth="1"/>
    <col min="28" max="28" width="9.140625" style="1" customWidth="1"/>
    <col min="29" max="29" width="11.8515625" style="1" customWidth="1"/>
    <col min="30" max="30" width="12.00390625" style="1" customWidth="1"/>
    <col min="31" max="31" width="9.140625" style="1" customWidth="1"/>
    <col min="32" max="33" width="11.28125" style="1" customWidth="1"/>
    <col min="34" max="34" width="9.140625" style="1" customWidth="1"/>
    <col min="35" max="35" width="13.7109375" style="1" customWidth="1"/>
    <col min="36" max="36" width="12.00390625" style="1" customWidth="1"/>
    <col min="37" max="38" width="9.140625" style="1" customWidth="1"/>
    <col min="39" max="39" width="11.8515625" style="1" customWidth="1"/>
    <col min="40" max="54" width="9.140625" style="1" customWidth="1"/>
  </cols>
  <sheetData>
    <row r="1" spans="1:15" ht="31.5" customHeight="1">
      <c r="A1" s="170" t="s">
        <v>300</v>
      </c>
      <c r="B1" s="169"/>
      <c r="C1" s="169"/>
      <c r="D1" s="169"/>
      <c r="E1" s="169"/>
      <c r="F1" s="169"/>
      <c r="G1" s="169"/>
      <c r="K1" s="4"/>
      <c r="L1" s="1"/>
      <c r="M1" s="1"/>
      <c r="N1" s="1"/>
      <c r="O1" s="1"/>
    </row>
    <row r="2" spans="1:15" ht="18.75" thickBot="1">
      <c r="A2" s="5"/>
      <c r="B2" s="5"/>
      <c r="C2" s="5"/>
      <c r="D2" s="5"/>
      <c r="E2" s="5"/>
      <c r="F2" s="6"/>
      <c r="K2" s="4"/>
      <c r="L2" s="1"/>
      <c r="M2" s="1"/>
      <c r="N2" s="1"/>
      <c r="O2" s="1"/>
    </row>
    <row r="3" spans="1:40" ht="93.75" customHeight="1" thickBot="1">
      <c r="A3" s="28" t="s">
        <v>301</v>
      </c>
      <c r="B3" s="29" t="s">
        <v>268</v>
      </c>
      <c r="C3" s="30" t="s">
        <v>269</v>
      </c>
      <c r="D3" s="31" t="s">
        <v>302</v>
      </c>
      <c r="E3" s="31" t="s">
        <v>270</v>
      </c>
      <c r="F3" s="31" t="s">
        <v>271</v>
      </c>
      <c r="G3" s="31" t="s">
        <v>272</v>
      </c>
      <c r="H3" s="31" t="s">
        <v>279</v>
      </c>
      <c r="I3" s="31" t="s">
        <v>273</v>
      </c>
      <c r="J3" s="32" t="s">
        <v>274</v>
      </c>
      <c r="K3" s="33" t="s">
        <v>303</v>
      </c>
      <c r="L3" s="31" t="s">
        <v>304</v>
      </c>
      <c r="M3" s="31" t="s">
        <v>305</v>
      </c>
      <c r="N3" s="31" t="s">
        <v>275</v>
      </c>
      <c r="O3" s="31" t="s">
        <v>306</v>
      </c>
      <c r="P3" s="34" t="s">
        <v>307</v>
      </c>
      <c r="Q3" s="35" t="s">
        <v>111</v>
      </c>
      <c r="R3" s="171" t="s">
        <v>112</v>
      </c>
      <c r="S3" s="172"/>
      <c r="T3" s="172"/>
      <c r="U3" s="173"/>
      <c r="V3" s="40" t="s">
        <v>308</v>
      </c>
      <c r="W3" s="40" t="s">
        <v>309</v>
      </c>
      <c r="X3" s="41" t="s">
        <v>310</v>
      </c>
      <c r="Y3" s="36" t="s">
        <v>27</v>
      </c>
      <c r="Z3" s="37"/>
      <c r="AA3" s="37"/>
      <c r="AB3" s="38"/>
      <c r="AC3" s="38"/>
      <c r="AD3" s="38"/>
      <c r="AE3" s="38"/>
      <c r="AF3" s="38"/>
      <c r="AG3" s="38"/>
      <c r="AH3" s="38"/>
      <c r="AI3" s="38"/>
      <c r="AJ3" s="38"/>
      <c r="AK3" s="38"/>
      <c r="AL3" s="38"/>
      <c r="AM3" s="38"/>
      <c r="AN3" s="39"/>
    </row>
    <row r="4" spans="1:54" s="3" customFormat="1" ht="93.75" customHeight="1" thickBot="1">
      <c r="A4" s="7"/>
      <c r="B4" s="8"/>
      <c r="C4" s="9"/>
      <c r="D4" s="10"/>
      <c r="E4" s="10"/>
      <c r="F4" s="10"/>
      <c r="G4" s="10"/>
      <c r="H4" s="10"/>
      <c r="I4" s="10"/>
      <c r="J4" s="11"/>
      <c r="K4" s="12"/>
      <c r="L4" s="10"/>
      <c r="M4" s="10"/>
      <c r="N4" s="10"/>
      <c r="O4" s="10"/>
      <c r="P4" s="13"/>
      <c r="Q4" s="13"/>
      <c r="R4" s="14" t="s">
        <v>311</v>
      </c>
      <c r="S4" s="14" t="s">
        <v>312</v>
      </c>
      <c r="T4" s="14" t="s">
        <v>313</v>
      </c>
      <c r="U4" s="14" t="s">
        <v>314</v>
      </c>
      <c r="V4" s="15"/>
      <c r="W4" s="15"/>
      <c r="X4" s="16"/>
      <c r="Y4" s="17" t="s">
        <v>315</v>
      </c>
      <c r="Z4" s="14" t="s">
        <v>316</v>
      </c>
      <c r="AA4" s="14" t="s">
        <v>317</v>
      </c>
      <c r="AB4" s="14" t="s">
        <v>318</v>
      </c>
      <c r="AC4" s="18" t="s">
        <v>319</v>
      </c>
      <c r="AD4" s="14" t="s">
        <v>317</v>
      </c>
      <c r="AE4" s="14" t="s">
        <v>318</v>
      </c>
      <c r="AF4" s="14" t="s">
        <v>320</v>
      </c>
      <c r="AG4" s="14" t="s">
        <v>317</v>
      </c>
      <c r="AH4" s="14" t="s">
        <v>318</v>
      </c>
      <c r="AI4" s="14" t="s">
        <v>321</v>
      </c>
      <c r="AJ4" s="14" t="s">
        <v>317</v>
      </c>
      <c r="AK4" s="14" t="s">
        <v>318</v>
      </c>
      <c r="AL4" s="14" t="s">
        <v>322</v>
      </c>
      <c r="AM4" s="14" t="s">
        <v>317</v>
      </c>
      <c r="AN4" s="24" t="s">
        <v>318</v>
      </c>
      <c r="AO4" s="1"/>
      <c r="AP4" s="1"/>
      <c r="AQ4" s="1"/>
      <c r="AR4" s="1"/>
      <c r="AS4" s="1"/>
      <c r="AT4" s="1"/>
      <c r="AU4" s="1"/>
      <c r="AV4" s="1"/>
      <c r="AW4" s="1"/>
      <c r="AX4" s="1"/>
      <c r="AY4" s="1"/>
      <c r="AZ4" s="1"/>
      <c r="BA4" s="1"/>
      <c r="BB4" s="1"/>
    </row>
    <row r="5" spans="1:54" s="2" customFormat="1" ht="109.5" customHeight="1">
      <c r="A5" s="52" t="s">
        <v>280</v>
      </c>
      <c r="B5" s="70">
        <v>481</v>
      </c>
      <c r="C5" s="51">
        <v>16</v>
      </c>
      <c r="D5" s="43"/>
      <c r="E5" s="84" t="s">
        <v>370</v>
      </c>
      <c r="F5" s="56">
        <v>10583</v>
      </c>
      <c r="G5" s="43" t="s">
        <v>287</v>
      </c>
      <c r="H5" s="43"/>
      <c r="I5" s="43" t="s">
        <v>354</v>
      </c>
      <c r="J5" s="57">
        <v>64810.55</v>
      </c>
      <c r="K5" s="53" t="s">
        <v>276</v>
      </c>
      <c r="L5" s="42" t="s">
        <v>355</v>
      </c>
      <c r="M5" s="42" t="s">
        <v>356</v>
      </c>
      <c r="N5" s="42" t="s">
        <v>357</v>
      </c>
      <c r="O5" s="42" t="s">
        <v>367</v>
      </c>
      <c r="P5" s="61" t="s">
        <v>368</v>
      </c>
      <c r="Q5" s="59">
        <f>U5</f>
        <v>0</v>
      </c>
      <c r="R5" s="59">
        <v>0</v>
      </c>
      <c r="S5" s="59">
        <v>0</v>
      </c>
      <c r="T5" s="59">
        <v>0</v>
      </c>
      <c r="U5" s="59">
        <f>R5+S5+T5</f>
        <v>0</v>
      </c>
      <c r="V5" s="92">
        <v>0.75</v>
      </c>
      <c r="W5" s="53">
        <v>100</v>
      </c>
      <c r="X5" s="42" t="s">
        <v>369</v>
      </c>
      <c r="Y5" s="51">
        <v>0</v>
      </c>
      <c r="Z5" s="86" t="s">
        <v>401</v>
      </c>
      <c r="AA5" s="86"/>
      <c r="AB5" s="86"/>
      <c r="AC5" s="43"/>
      <c r="AD5" s="43"/>
      <c r="AE5" s="43"/>
      <c r="AF5" s="86"/>
      <c r="AG5" s="86"/>
      <c r="AH5" s="86"/>
      <c r="AI5" s="43"/>
      <c r="AJ5" s="43"/>
      <c r="AK5" s="43"/>
      <c r="AL5" s="86"/>
      <c r="AM5" s="86"/>
      <c r="AN5" s="86"/>
      <c r="AO5" s="22"/>
      <c r="AP5" s="22"/>
      <c r="AQ5" s="22"/>
      <c r="AR5" s="22"/>
      <c r="AS5" s="22"/>
      <c r="AT5" s="22"/>
      <c r="AU5" s="22"/>
      <c r="AV5" s="22"/>
      <c r="AW5" s="22"/>
      <c r="AX5" s="22"/>
      <c r="AY5" s="22"/>
      <c r="AZ5" s="22"/>
      <c r="BA5" s="22"/>
      <c r="BB5" s="22"/>
    </row>
    <row r="6" spans="1:54" s="2" customFormat="1" ht="118.5" customHeight="1">
      <c r="A6" s="52" t="s">
        <v>280</v>
      </c>
      <c r="B6" s="70">
        <v>481</v>
      </c>
      <c r="C6" s="43">
        <v>19</v>
      </c>
      <c r="D6" s="43"/>
      <c r="E6" s="58" t="s">
        <v>286</v>
      </c>
      <c r="F6" s="56">
        <v>5994</v>
      </c>
      <c r="G6" s="43" t="s">
        <v>293</v>
      </c>
      <c r="H6" s="43">
        <v>2000</v>
      </c>
      <c r="I6" s="43" t="s">
        <v>294</v>
      </c>
      <c r="J6" s="57">
        <v>53068.26</v>
      </c>
      <c r="K6" s="53" t="s">
        <v>276</v>
      </c>
      <c r="L6" s="26" t="s">
        <v>289</v>
      </c>
      <c r="M6" s="42" t="s">
        <v>290</v>
      </c>
      <c r="N6" s="42" t="s">
        <v>295</v>
      </c>
      <c r="O6" s="42" t="s">
        <v>296</v>
      </c>
      <c r="P6" s="61"/>
      <c r="Q6" s="59">
        <f aca="true" t="shared" si="0" ref="Q6:Q12">+U6</f>
        <v>0</v>
      </c>
      <c r="R6" s="59">
        <v>0</v>
      </c>
      <c r="S6" s="59">
        <v>0</v>
      </c>
      <c r="T6" s="59">
        <v>0</v>
      </c>
      <c r="U6" s="59">
        <f aca="true" t="shared" si="1" ref="U6:U22">R6+S6+T6</f>
        <v>0</v>
      </c>
      <c r="V6" s="42"/>
      <c r="W6" s="53">
        <v>100</v>
      </c>
      <c r="X6" s="42"/>
      <c r="Y6" s="51">
        <v>0</v>
      </c>
      <c r="Z6" s="86" t="s">
        <v>401</v>
      </c>
      <c r="AA6" s="86"/>
      <c r="AB6" s="86"/>
      <c r="AC6" s="43"/>
      <c r="AD6" s="43"/>
      <c r="AE6" s="43"/>
      <c r="AF6" s="86"/>
      <c r="AG6" s="86"/>
      <c r="AH6" s="86"/>
      <c r="AI6" s="43"/>
      <c r="AJ6" s="43"/>
      <c r="AK6" s="43"/>
      <c r="AL6" s="86"/>
      <c r="AM6" s="86"/>
      <c r="AN6" s="86"/>
      <c r="AO6" s="22"/>
      <c r="AP6" s="22"/>
      <c r="AQ6" s="22"/>
      <c r="AR6" s="22"/>
      <c r="AS6" s="22"/>
      <c r="AT6" s="22"/>
      <c r="AU6" s="22"/>
      <c r="AV6" s="22"/>
      <c r="AW6" s="22"/>
      <c r="AX6" s="22"/>
      <c r="AY6" s="22"/>
      <c r="AZ6" s="22"/>
      <c r="BA6" s="22"/>
      <c r="BB6" s="22"/>
    </row>
    <row r="7" spans="1:54" s="2" customFormat="1" ht="150" customHeight="1">
      <c r="A7" s="52" t="s">
        <v>280</v>
      </c>
      <c r="B7" s="53">
        <v>481</v>
      </c>
      <c r="C7" s="51">
        <v>104</v>
      </c>
      <c r="D7" s="43"/>
      <c r="E7" s="58" t="s">
        <v>353</v>
      </c>
      <c r="F7" s="56">
        <v>14056</v>
      </c>
      <c r="G7" s="43" t="s">
        <v>282</v>
      </c>
      <c r="H7" s="43">
        <v>2004</v>
      </c>
      <c r="I7" s="43" t="s">
        <v>348</v>
      </c>
      <c r="J7" s="57">
        <v>133533.63</v>
      </c>
      <c r="K7" s="53" t="s">
        <v>277</v>
      </c>
      <c r="L7" s="42" t="s">
        <v>349</v>
      </c>
      <c r="M7" s="42" t="s">
        <v>350</v>
      </c>
      <c r="N7" s="42" t="s">
        <v>351</v>
      </c>
      <c r="O7" s="42" t="s">
        <v>352</v>
      </c>
      <c r="P7" s="61" t="s">
        <v>326</v>
      </c>
      <c r="Q7" s="59">
        <f t="shared" si="0"/>
        <v>15.74</v>
      </c>
      <c r="R7" s="59">
        <v>0</v>
      </c>
      <c r="S7" s="59">
        <v>4</v>
      </c>
      <c r="T7" s="42">
        <v>11.74</v>
      </c>
      <c r="U7" s="59">
        <f t="shared" si="1"/>
        <v>15.74</v>
      </c>
      <c r="V7" s="53"/>
      <c r="W7" s="53">
        <v>100</v>
      </c>
      <c r="X7" s="42"/>
      <c r="Y7" s="51">
        <v>0</v>
      </c>
      <c r="Z7" s="86"/>
      <c r="AA7" s="86"/>
      <c r="AB7" s="86"/>
      <c r="AC7" s="43"/>
      <c r="AD7" s="43"/>
      <c r="AE7" s="43"/>
      <c r="AF7" s="86"/>
      <c r="AG7" s="86"/>
      <c r="AH7" s="86"/>
      <c r="AI7" s="43"/>
      <c r="AJ7" s="43"/>
      <c r="AK7" s="43"/>
      <c r="AL7" s="86"/>
      <c r="AM7" s="86"/>
      <c r="AN7" s="86"/>
      <c r="AO7" s="22"/>
      <c r="AP7" s="22"/>
      <c r="AQ7" s="22"/>
      <c r="AR7" s="22"/>
      <c r="AS7" s="22"/>
      <c r="AT7" s="22"/>
      <c r="AU7" s="22"/>
      <c r="AV7" s="22"/>
      <c r="AW7" s="22"/>
      <c r="AX7" s="22"/>
      <c r="AY7" s="22"/>
      <c r="AZ7" s="22"/>
      <c r="BA7" s="22"/>
      <c r="BB7" s="22"/>
    </row>
    <row r="8" spans="1:54" s="2" customFormat="1" ht="129" customHeight="1">
      <c r="A8" s="52" t="s">
        <v>280</v>
      </c>
      <c r="B8" s="53">
        <v>481</v>
      </c>
      <c r="C8" s="51">
        <v>113</v>
      </c>
      <c r="D8" s="43" t="s">
        <v>298</v>
      </c>
      <c r="E8" s="58" t="s">
        <v>379</v>
      </c>
      <c r="F8" s="56">
        <v>16075</v>
      </c>
      <c r="G8" s="43" t="s">
        <v>283</v>
      </c>
      <c r="H8" s="43">
        <v>2004</v>
      </c>
      <c r="I8" s="43" t="s">
        <v>380</v>
      </c>
      <c r="J8" s="57">
        <v>50075.11</v>
      </c>
      <c r="K8" s="53" t="s">
        <v>277</v>
      </c>
      <c r="L8" s="42" t="s">
        <v>372</v>
      </c>
      <c r="M8" s="42" t="s">
        <v>373</v>
      </c>
      <c r="N8" s="42" t="s">
        <v>381</v>
      </c>
      <c r="O8" s="42" t="s">
        <v>423</v>
      </c>
      <c r="P8" s="61">
        <v>3403647</v>
      </c>
      <c r="Q8" s="59">
        <f t="shared" si="0"/>
        <v>20.53</v>
      </c>
      <c r="R8" s="59">
        <v>0</v>
      </c>
      <c r="S8" s="42">
        <v>8.79</v>
      </c>
      <c r="T8" s="42">
        <v>11.74</v>
      </c>
      <c r="U8" s="59">
        <f t="shared" si="1"/>
        <v>20.53</v>
      </c>
      <c r="V8" s="42"/>
      <c r="W8" s="43">
        <v>100</v>
      </c>
      <c r="X8" s="42"/>
      <c r="Y8" s="51">
        <v>90</v>
      </c>
      <c r="Z8" s="86" t="s">
        <v>298</v>
      </c>
      <c r="AA8" s="86" t="s">
        <v>229</v>
      </c>
      <c r="AB8" s="86">
        <v>90</v>
      </c>
      <c r="AC8" s="43"/>
      <c r="AD8" s="43"/>
      <c r="AE8" s="43"/>
      <c r="AF8" s="86"/>
      <c r="AG8" s="86"/>
      <c r="AH8" s="86"/>
      <c r="AI8" s="43"/>
      <c r="AJ8" s="43"/>
      <c r="AK8" s="43"/>
      <c r="AL8" s="86"/>
      <c r="AM8" s="86"/>
      <c r="AN8" s="86"/>
      <c r="AO8" s="22"/>
      <c r="AP8" s="22"/>
      <c r="AQ8" s="22"/>
      <c r="AR8" s="22"/>
      <c r="AS8" s="22"/>
      <c r="AT8" s="22"/>
      <c r="AU8" s="22"/>
      <c r="AV8" s="22"/>
      <c r="AW8" s="22"/>
      <c r="AX8" s="22"/>
      <c r="AY8" s="22"/>
      <c r="AZ8" s="22"/>
      <c r="BA8" s="22"/>
      <c r="BB8" s="22"/>
    </row>
    <row r="9" spans="1:54" s="2" customFormat="1" ht="117.75" customHeight="1">
      <c r="A9" s="52" t="s">
        <v>280</v>
      </c>
      <c r="B9" s="53">
        <v>481</v>
      </c>
      <c r="C9" s="51">
        <v>116</v>
      </c>
      <c r="D9" s="43"/>
      <c r="E9" s="58" t="s">
        <v>325</v>
      </c>
      <c r="F9" s="56"/>
      <c r="G9" s="43" t="s">
        <v>333</v>
      </c>
      <c r="H9" s="43"/>
      <c r="I9" s="43" t="s">
        <v>334</v>
      </c>
      <c r="J9" s="57">
        <v>40060.09</v>
      </c>
      <c r="K9" s="53" t="s">
        <v>277</v>
      </c>
      <c r="L9" s="42" t="s">
        <v>289</v>
      </c>
      <c r="M9" s="42" t="s">
        <v>290</v>
      </c>
      <c r="N9" s="42" t="s">
        <v>335</v>
      </c>
      <c r="O9" s="42" t="s">
        <v>336</v>
      </c>
      <c r="P9" s="61">
        <v>3403953</v>
      </c>
      <c r="Q9" s="59">
        <f t="shared" si="0"/>
        <v>26.759999999999998</v>
      </c>
      <c r="R9" s="59">
        <v>3.15</v>
      </c>
      <c r="S9" s="59">
        <v>4</v>
      </c>
      <c r="T9" s="42">
        <v>19.61</v>
      </c>
      <c r="U9" s="59">
        <f t="shared" si="1"/>
        <v>26.759999999999998</v>
      </c>
      <c r="V9" s="42"/>
      <c r="W9" s="43">
        <v>88.33</v>
      </c>
      <c r="X9" s="42"/>
      <c r="Y9" s="51">
        <v>0</v>
      </c>
      <c r="Z9" s="86"/>
      <c r="AA9" s="86"/>
      <c r="AB9" s="86"/>
      <c r="AC9" s="43"/>
      <c r="AD9" s="43"/>
      <c r="AE9" s="43"/>
      <c r="AF9" s="86"/>
      <c r="AG9" s="86"/>
      <c r="AH9" s="86"/>
      <c r="AI9" s="43"/>
      <c r="AJ9" s="43"/>
      <c r="AK9" s="43"/>
      <c r="AL9" s="86"/>
      <c r="AM9" s="86"/>
      <c r="AN9" s="86"/>
      <c r="AO9" s="22"/>
      <c r="AP9" s="22"/>
      <c r="AQ9" s="22"/>
      <c r="AR9" s="22"/>
      <c r="AS9" s="22"/>
      <c r="AT9" s="22"/>
      <c r="AU9" s="22"/>
      <c r="AV9" s="22"/>
      <c r="AW9" s="22"/>
      <c r="AX9" s="22"/>
      <c r="AY9" s="22"/>
      <c r="AZ9" s="22"/>
      <c r="BA9" s="22"/>
      <c r="BB9" s="22"/>
    </row>
    <row r="10" spans="1:54" s="2" customFormat="1" ht="82.5" customHeight="1">
      <c r="A10" s="43" t="s">
        <v>280</v>
      </c>
      <c r="B10" s="70">
        <v>481</v>
      </c>
      <c r="C10" s="27">
        <v>102</v>
      </c>
      <c r="D10" s="70"/>
      <c r="E10" s="43" t="s">
        <v>402</v>
      </c>
      <c r="F10" s="43">
        <v>6404</v>
      </c>
      <c r="G10" s="43" t="s">
        <v>285</v>
      </c>
      <c r="H10" s="43">
        <v>2008</v>
      </c>
      <c r="I10" s="103" t="s">
        <v>327</v>
      </c>
      <c r="J10" s="104">
        <v>220225.8</v>
      </c>
      <c r="K10" s="105" t="s">
        <v>278</v>
      </c>
      <c r="L10" s="26" t="s">
        <v>328</v>
      </c>
      <c r="M10" s="42" t="s">
        <v>329</v>
      </c>
      <c r="N10" s="42" t="s">
        <v>330</v>
      </c>
      <c r="O10" s="42" t="s">
        <v>331</v>
      </c>
      <c r="P10" s="61">
        <v>3404609</v>
      </c>
      <c r="Q10" s="59">
        <f t="shared" si="0"/>
        <v>47.57</v>
      </c>
      <c r="R10" s="59">
        <v>20.74</v>
      </c>
      <c r="S10" s="42">
        <v>13.58</v>
      </c>
      <c r="T10" s="42">
        <v>13.25</v>
      </c>
      <c r="U10" s="59">
        <f t="shared" si="1"/>
        <v>47.57</v>
      </c>
      <c r="V10" s="42">
        <v>95</v>
      </c>
      <c r="W10" s="43">
        <v>56.67</v>
      </c>
      <c r="X10" s="42"/>
      <c r="Y10" s="51">
        <v>100</v>
      </c>
      <c r="Z10" s="86" t="s">
        <v>332</v>
      </c>
      <c r="AA10" s="86" t="s">
        <v>284</v>
      </c>
      <c r="AB10" s="86">
        <v>100</v>
      </c>
      <c r="AC10" s="43"/>
      <c r="AD10" s="43"/>
      <c r="AE10" s="43"/>
      <c r="AF10" s="86"/>
      <c r="AG10" s="86"/>
      <c r="AH10" s="86"/>
      <c r="AI10" s="43"/>
      <c r="AJ10" s="43"/>
      <c r="AK10" s="43"/>
      <c r="AL10" s="86"/>
      <c r="AM10" s="86"/>
      <c r="AN10" s="86"/>
      <c r="AO10" s="22"/>
      <c r="AP10" s="22"/>
      <c r="AQ10" s="22"/>
      <c r="AR10" s="22"/>
      <c r="AS10" s="22"/>
      <c r="AT10" s="22"/>
      <c r="AU10" s="22"/>
      <c r="AV10" s="22"/>
      <c r="AW10" s="22"/>
      <c r="AX10" s="22"/>
      <c r="AY10" s="22"/>
      <c r="AZ10" s="22"/>
      <c r="BA10" s="22"/>
      <c r="BB10" s="22"/>
    </row>
    <row r="11" spans="1:54" s="2" customFormat="1" ht="339" customHeight="1">
      <c r="A11" s="43" t="s">
        <v>280</v>
      </c>
      <c r="B11" s="70">
        <v>481</v>
      </c>
      <c r="C11" s="27">
        <v>116</v>
      </c>
      <c r="D11" s="70"/>
      <c r="E11" s="43" t="s">
        <v>403</v>
      </c>
      <c r="F11" s="43">
        <v>5994</v>
      </c>
      <c r="G11" s="43" t="s">
        <v>288</v>
      </c>
      <c r="H11" s="43">
        <v>2007</v>
      </c>
      <c r="I11" s="106" t="s">
        <v>347</v>
      </c>
      <c r="J11" s="104">
        <v>219000</v>
      </c>
      <c r="K11" s="105" t="s">
        <v>278</v>
      </c>
      <c r="L11" s="26" t="s">
        <v>289</v>
      </c>
      <c r="M11" s="42" t="s">
        <v>290</v>
      </c>
      <c r="N11" s="42" t="s">
        <v>291</v>
      </c>
      <c r="O11" s="42" t="s">
        <v>292</v>
      </c>
      <c r="P11" s="61">
        <v>3404818</v>
      </c>
      <c r="Q11" s="59">
        <f t="shared" si="0"/>
        <v>45.08</v>
      </c>
      <c r="R11" s="59">
        <v>20.68</v>
      </c>
      <c r="S11" s="42">
        <v>12.62</v>
      </c>
      <c r="T11" s="42">
        <v>11.78</v>
      </c>
      <c r="U11" s="59">
        <f t="shared" si="1"/>
        <v>45.08</v>
      </c>
      <c r="V11" s="42"/>
      <c r="W11" s="43">
        <v>46.67</v>
      </c>
      <c r="X11" s="42"/>
      <c r="Y11" s="51">
        <v>100</v>
      </c>
      <c r="Z11" s="86"/>
      <c r="AA11" s="86"/>
      <c r="AB11" s="86"/>
      <c r="AC11" s="43"/>
      <c r="AD11" s="43"/>
      <c r="AE11" s="43"/>
      <c r="AF11" s="86"/>
      <c r="AG11" s="86"/>
      <c r="AH11" s="86"/>
      <c r="AI11" s="43"/>
      <c r="AJ11" s="43"/>
      <c r="AK11" s="43"/>
      <c r="AL11" s="86"/>
      <c r="AM11" s="86"/>
      <c r="AN11" s="86"/>
      <c r="AO11" s="22"/>
      <c r="AP11" s="22"/>
      <c r="AQ11" s="22"/>
      <c r="AR11" s="22"/>
      <c r="AS11" s="22"/>
      <c r="AT11" s="22"/>
      <c r="AU11" s="22"/>
      <c r="AV11" s="22"/>
      <c r="AW11" s="22"/>
      <c r="AX11" s="22"/>
      <c r="AY11" s="22"/>
      <c r="AZ11" s="22"/>
      <c r="BA11" s="22"/>
      <c r="BB11" s="22"/>
    </row>
    <row r="12" spans="1:40" ht="160.5" customHeight="1">
      <c r="A12" s="43" t="s">
        <v>281</v>
      </c>
      <c r="B12" s="44">
        <v>481</v>
      </c>
      <c r="C12" s="44"/>
      <c r="D12" s="45" t="s">
        <v>298</v>
      </c>
      <c r="E12" s="45" t="s">
        <v>323</v>
      </c>
      <c r="F12" s="45">
        <v>14011</v>
      </c>
      <c r="G12" s="43" t="s">
        <v>299</v>
      </c>
      <c r="H12" s="45">
        <v>2009</v>
      </c>
      <c r="I12" s="48" t="s">
        <v>371</v>
      </c>
      <c r="J12" s="103">
        <v>135000</v>
      </c>
      <c r="K12" s="46" t="s">
        <v>297</v>
      </c>
      <c r="L12" s="42" t="s">
        <v>372</v>
      </c>
      <c r="M12" s="42" t="s">
        <v>373</v>
      </c>
      <c r="N12" s="42" t="s">
        <v>376</v>
      </c>
      <c r="O12" s="47" t="s">
        <v>377</v>
      </c>
      <c r="P12" s="164" t="s">
        <v>324</v>
      </c>
      <c r="Q12" s="59">
        <f t="shared" si="0"/>
        <v>37.86</v>
      </c>
      <c r="R12" s="59">
        <v>13.81</v>
      </c>
      <c r="S12" s="42">
        <v>5.92</v>
      </c>
      <c r="T12" s="42">
        <v>18.13</v>
      </c>
      <c r="U12" s="59">
        <f t="shared" si="1"/>
        <v>37.86</v>
      </c>
      <c r="V12" s="107"/>
      <c r="W12" s="108">
        <v>5</v>
      </c>
      <c r="X12" s="107"/>
      <c r="Y12" s="85">
        <v>25</v>
      </c>
      <c r="Z12" s="109" t="s">
        <v>298</v>
      </c>
      <c r="AA12" s="91" t="s">
        <v>229</v>
      </c>
      <c r="AB12" s="109">
        <v>5</v>
      </c>
      <c r="AC12" s="110" t="s">
        <v>378</v>
      </c>
      <c r="AD12" s="69" t="s">
        <v>323</v>
      </c>
      <c r="AE12" s="110">
        <v>10</v>
      </c>
      <c r="AF12" s="109"/>
      <c r="AG12" s="109"/>
      <c r="AH12" s="109"/>
      <c r="AI12" s="110"/>
      <c r="AJ12" s="110"/>
      <c r="AK12" s="110"/>
      <c r="AL12" s="91" t="s">
        <v>176</v>
      </c>
      <c r="AM12" s="91" t="s">
        <v>323</v>
      </c>
      <c r="AN12" s="109">
        <v>10</v>
      </c>
    </row>
    <row r="13" spans="1:40" s="1" customFormat="1" ht="38.25">
      <c r="A13" s="52" t="s">
        <v>281</v>
      </c>
      <c r="B13" s="53">
        <v>481</v>
      </c>
      <c r="C13" s="51" t="s">
        <v>424</v>
      </c>
      <c r="D13" s="43"/>
      <c r="E13" s="58" t="s">
        <v>425</v>
      </c>
      <c r="F13" s="56"/>
      <c r="G13" s="43" t="s">
        <v>426</v>
      </c>
      <c r="H13" s="43"/>
      <c r="I13" s="43"/>
      <c r="J13" s="57">
        <v>49574.35</v>
      </c>
      <c r="K13" s="53" t="s">
        <v>427</v>
      </c>
      <c r="L13" s="43"/>
      <c r="M13" s="43"/>
      <c r="N13" s="43"/>
      <c r="O13" s="43"/>
      <c r="P13" s="52">
        <v>3804854</v>
      </c>
      <c r="Q13" s="59">
        <f>+U13</f>
        <v>0</v>
      </c>
      <c r="R13" s="59">
        <v>0</v>
      </c>
      <c r="S13" s="59">
        <v>0</v>
      </c>
      <c r="T13" s="59">
        <v>0</v>
      </c>
      <c r="U13" s="59">
        <f t="shared" si="1"/>
        <v>0</v>
      </c>
      <c r="V13" s="43"/>
      <c r="W13" s="43">
        <v>100</v>
      </c>
      <c r="X13" s="43"/>
      <c r="Y13" s="51">
        <v>0</v>
      </c>
      <c r="Z13" s="86" t="s">
        <v>401</v>
      </c>
      <c r="AA13" s="86"/>
      <c r="AB13" s="86"/>
      <c r="AC13" s="43"/>
      <c r="AD13" s="43"/>
      <c r="AE13" s="43"/>
      <c r="AF13" s="86"/>
      <c r="AG13" s="86"/>
      <c r="AH13" s="86"/>
      <c r="AI13" s="43"/>
      <c r="AJ13" s="43"/>
      <c r="AK13" s="43"/>
      <c r="AL13" s="43"/>
      <c r="AM13" s="43"/>
      <c r="AN13" s="43"/>
    </row>
    <row r="14" spans="1:40" s="1" customFormat="1" ht="76.5">
      <c r="A14" s="52" t="s">
        <v>280</v>
      </c>
      <c r="B14" s="70">
        <v>481</v>
      </c>
      <c r="C14" s="51">
        <v>208</v>
      </c>
      <c r="D14" s="43"/>
      <c r="E14" s="58" t="s">
        <v>428</v>
      </c>
      <c r="F14" s="56">
        <v>14835</v>
      </c>
      <c r="G14" s="43" t="s">
        <v>429</v>
      </c>
      <c r="H14" s="43">
        <v>2000</v>
      </c>
      <c r="I14" s="43" t="s">
        <v>430</v>
      </c>
      <c r="J14" s="57">
        <v>94332</v>
      </c>
      <c r="K14" s="53" t="s">
        <v>427</v>
      </c>
      <c r="L14" s="43" t="s">
        <v>431</v>
      </c>
      <c r="M14" s="43" t="s">
        <v>432</v>
      </c>
      <c r="N14" s="43" t="s">
        <v>433</v>
      </c>
      <c r="O14" s="43" t="s">
        <v>434</v>
      </c>
      <c r="P14" s="52">
        <v>3804764</v>
      </c>
      <c r="Q14" s="59">
        <f aca="true" t="shared" si="2" ref="Q14:Q19">+U14</f>
        <v>0</v>
      </c>
      <c r="R14" s="59">
        <v>0</v>
      </c>
      <c r="S14" s="59">
        <v>0</v>
      </c>
      <c r="T14" s="59">
        <v>0</v>
      </c>
      <c r="U14" s="59">
        <f t="shared" si="1"/>
        <v>0</v>
      </c>
      <c r="V14" s="43"/>
      <c r="W14" s="68">
        <v>100</v>
      </c>
      <c r="X14" s="43"/>
      <c r="Y14" s="111">
        <v>0</v>
      </c>
      <c r="Z14" s="86" t="s">
        <v>401</v>
      </c>
      <c r="AA14" s="112" t="s">
        <v>230</v>
      </c>
      <c r="AB14" s="112"/>
      <c r="AC14" s="113" t="s">
        <v>436</v>
      </c>
      <c r="AD14" s="113" t="s">
        <v>428</v>
      </c>
      <c r="AE14" s="113"/>
      <c r="AF14" s="112" t="s">
        <v>437</v>
      </c>
      <c r="AG14" s="112" t="s">
        <v>231</v>
      </c>
      <c r="AH14" s="112"/>
      <c r="AI14" s="113"/>
      <c r="AJ14" s="113"/>
      <c r="AK14" s="113"/>
      <c r="AL14" s="112"/>
      <c r="AM14" s="112"/>
      <c r="AN14" s="112"/>
    </row>
    <row r="15" spans="1:41" s="1" customFormat="1" ht="195.75" customHeight="1">
      <c r="A15" s="52" t="s">
        <v>280</v>
      </c>
      <c r="B15" s="114">
        <v>481</v>
      </c>
      <c r="C15" s="51">
        <v>204</v>
      </c>
      <c r="D15" s="43"/>
      <c r="E15" s="58" t="s">
        <v>422</v>
      </c>
      <c r="F15" s="43">
        <v>6994</v>
      </c>
      <c r="G15" s="43" t="s">
        <v>438</v>
      </c>
      <c r="H15" s="43">
        <v>2004</v>
      </c>
      <c r="I15" s="43" t="s">
        <v>439</v>
      </c>
      <c r="J15" s="57">
        <v>109247.2</v>
      </c>
      <c r="K15" s="53" t="s">
        <v>276</v>
      </c>
      <c r="L15" s="115" t="s">
        <v>440</v>
      </c>
      <c r="M15" s="116" t="s">
        <v>441</v>
      </c>
      <c r="N15" s="56" t="s">
        <v>442</v>
      </c>
      <c r="O15" s="116" t="s">
        <v>0</v>
      </c>
      <c r="P15" s="52">
        <v>3805137</v>
      </c>
      <c r="Q15" s="50">
        <f>U15</f>
        <v>166.54000000000002</v>
      </c>
      <c r="R15" s="50">
        <v>75.51</v>
      </c>
      <c r="S15" s="43">
        <v>8.31</v>
      </c>
      <c r="T15" s="43">
        <v>82.72</v>
      </c>
      <c r="U15" s="50">
        <f>R15+S15+T15</f>
        <v>166.54000000000002</v>
      </c>
      <c r="V15" s="116" t="s">
        <v>1</v>
      </c>
      <c r="W15" s="52">
        <v>100</v>
      </c>
      <c r="X15" s="117" t="s">
        <v>2</v>
      </c>
      <c r="Y15" s="118">
        <v>0.76</v>
      </c>
      <c r="Z15" s="119" t="s">
        <v>15</v>
      </c>
      <c r="AA15" s="120" t="s">
        <v>16</v>
      </c>
      <c r="AB15" s="87">
        <v>0.16</v>
      </c>
      <c r="AC15" s="43" t="s">
        <v>17</v>
      </c>
      <c r="AD15" s="43" t="s">
        <v>358</v>
      </c>
      <c r="AE15" s="72">
        <v>0.19</v>
      </c>
      <c r="AF15" s="86" t="s">
        <v>382</v>
      </c>
      <c r="AG15" s="86" t="s">
        <v>359</v>
      </c>
      <c r="AH15" s="87">
        <v>0.19</v>
      </c>
      <c r="AI15" s="43" t="s">
        <v>383</v>
      </c>
      <c r="AJ15" s="43" t="s">
        <v>360</v>
      </c>
      <c r="AK15" s="72">
        <v>0.19</v>
      </c>
      <c r="AL15" s="86" t="s">
        <v>384</v>
      </c>
      <c r="AM15" s="86" t="s">
        <v>361</v>
      </c>
      <c r="AN15" s="87">
        <v>0.3</v>
      </c>
      <c r="AO15" s="23"/>
    </row>
    <row r="16" spans="1:40" s="1" customFormat="1" ht="162.75" customHeight="1">
      <c r="A16" s="52" t="s">
        <v>280</v>
      </c>
      <c r="B16" s="53">
        <v>481</v>
      </c>
      <c r="C16" s="51" t="s">
        <v>3</v>
      </c>
      <c r="D16" s="43"/>
      <c r="E16" s="58" t="s">
        <v>421</v>
      </c>
      <c r="F16" s="83">
        <v>7737</v>
      </c>
      <c r="G16" s="43" t="s">
        <v>4</v>
      </c>
      <c r="H16" s="43">
        <v>2005</v>
      </c>
      <c r="I16" s="69" t="s">
        <v>190</v>
      </c>
      <c r="J16" s="57">
        <v>106453</v>
      </c>
      <c r="K16" s="53" t="s">
        <v>277</v>
      </c>
      <c r="L16" s="43" t="s">
        <v>5</v>
      </c>
      <c r="M16" s="43" t="s">
        <v>6</v>
      </c>
      <c r="N16" s="43" t="s">
        <v>7</v>
      </c>
      <c r="O16" s="43" t="s">
        <v>208</v>
      </c>
      <c r="P16" s="52">
        <v>3805340</v>
      </c>
      <c r="Q16" s="50">
        <f t="shared" si="2"/>
        <v>56.33</v>
      </c>
      <c r="R16" s="59">
        <v>10.03</v>
      </c>
      <c r="S16" s="42">
        <v>4.43</v>
      </c>
      <c r="T16" s="43">
        <v>41.87</v>
      </c>
      <c r="U16" s="59">
        <f t="shared" si="1"/>
        <v>56.33</v>
      </c>
      <c r="V16" s="43">
        <v>100</v>
      </c>
      <c r="W16" s="43">
        <v>8.8</v>
      </c>
      <c r="X16" s="43" t="s">
        <v>8</v>
      </c>
      <c r="Y16" s="54">
        <v>80</v>
      </c>
      <c r="Z16" s="86" t="s">
        <v>435</v>
      </c>
      <c r="AA16" s="86" t="s">
        <v>230</v>
      </c>
      <c r="AB16" s="87">
        <v>0.4</v>
      </c>
      <c r="AC16" s="69" t="s">
        <v>384</v>
      </c>
      <c r="AD16" s="43" t="s">
        <v>361</v>
      </c>
      <c r="AE16" s="72">
        <v>0.05</v>
      </c>
      <c r="AF16" s="86" t="s">
        <v>10</v>
      </c>
      <c r="AG16" s="86" t="s">
        <v>11</v>
      </c>
      <c r="AH16" s="87">
        <v>0.3</v>
      </c>
      <c r="AI16" s="43" t="s">
        <v>9</v>
      </c>
      <c r="AJ16" s="43" t="s">
        <v>215</v>
      </c>
      <c r="AK16" s="72">
        <v>0.05</v>
      </c>
      <c r="AL16" s="86"/>
      <c r="AM16" s="86"/>
      <c r="AN16" s="87"/>
    </row>
    <row r="17" spans="1:40" ht="354.75" customHeight="1">
      <c r="A17" s="43" t="s">
        <v>280</v>
      </c>
      <c r="B17" s="70">
        <v>481</v>
      </c>
      <c r="C17" s="27">
        <v>204</v>
      </c>
      <c r="D17" s="70"/>
      <c r="E17" s="58" t="s">
        <v>422</v>
      </c>
      <c r="F17" s="43">
        <v>6994</v>
      </c>
      <c r="G17" s="43" t="s">
        <v>12</v>
      </c>
      <c r="H17" s="43">
        <v>2007</v>
      </c>
      <c r="I17" s="121" t="s">
        <v>13</v>
      </c>
      <c r="J17" s="104">
        <v>401697</v>
      </c>
      <c r="K17" s="105" t="s">
        <v>278</v>
      </c>
      <c r="L17" s="115" t="s">
        <v>14</v>
      </c>
      <c r="M17" s="116" t="s">
        <v>19</v>
      </c>
      <c r="N17" s="122" t="s">
        <v>20</v>
      </c>
      <c r="O17" s="116" t="s">
        <v>0</v>
      </c>
      <c r="P17" s="52">
        <v>3805889</v>
      </c>
      <c r="Q17" s="50">
        <f>U17</f>
        <v>460.48</v>
      </c>
      <c r="R17" s="59">
        <v>289.78</v>
      </c>
      <c r="S17" s="43">
        <v>87.98</v>
      </c>
      <c r="T17" s="43">
        <v>82.72</v>
      </c>
      <c r="U17" s="59">
        <f>R17+S17+T17</f>
        <v>460.48</v>
      </c>
      <c r="V17" s="116" t="s">
        <v>21</v>
      </c>
      <c r="W17" s="52">
        <v>46.67</v>
      </c>
      <c r="X17" s="117" t="s">
        <v>2</v>
      </c>
      <c r="Y17" s="118">
        <v>0.38</v>
      </c>
      <c r="Z17" s="119" t="s">
        <v>385</v>
      </c>
      <c r="AA17" s="120" t="s">
        <v>362</v>
      </c>
      <c r="AB17" s="87">
        <v>0.1</v>
      </c>
      <c r="AC17" s="116" t="s">
        <v>18</v>
      </c>
      <c r="AD17" s="116" t="s">
        <v>363</v>
      </c>
      <c r="AE17" s="123">
        <v>0.14</v>
      </c>
      <c r="AF17" s="86"/>
      <c r="AG17" s="86"/>
      <c r="AH17" s="86"/>
      <c r="AI17" s="42"/>
      <c r="AJ17" s="42"/>
      <c r="AK17" s="42"/>
      <c r="AL17" s="120" t="s">
        <v>209</v>
      </c>
      <c r="AM17" s="120" t="s">
        <v>210</v>
      </c>
      <c r="AN17" s="124">
        <v>0.14</v>
      </c>
    </row>
    <row r="18" spans="1:40" ht="349.5" customHeight="1">
      <c r="A18" s="69" t="s">
        <v>280</v>
      </c>
      <c r="B18" s="125">
        <v>481</v>
      </c>
      <c r="C18" s="126">
        <v>209</v>
      </c>
      <c r="D18" s="125"/>
      <c r="E18" s="56" t="s">
        <v>404</v>
      </c>
      <c r="F18" s="69">
        <v>7737</v>
      </c>
      <c r="G18" s="69" t="s">
        <v>22</v>
      </c>
      <c r="H18" s="69">
        <v>2007</v>
      </c>
      <c r="I18" s="121" t="s">
        <v>191</v>
      </c>
      <c r="J18" s="127">
        <v>93314.97</v>
      </c>
      <c r="K18" s="128" t="s">
        <v>278</v>
      </c>
      <c r="L18" s="129" t="s">
        <v>23</v>
      </c>
      <c r="M18" s="56" t="s">
        <v>24</v>
      </c>
      <c r="N18" s="69" t="s">
        <v>25</v>
      </c>
      <c r="O18" s="129" t="s">
        <v>26</v>
      </c>
      <c r="P18" s="56">
        <v>3805856</v>
      </c>
      <c r="Q18" s="50">
        <f t="shared" si="2"/>
        <v>57.55</v>
      </c>
      <c r="R18" s="59">
        <v>5.05</v>
      </c>
      <c r="S18" s="43">
        <v>40.25</v>
      </c>
      <c r="T18" s="43">
        <v>12.25</v>
      </c>
      <c r="U18" s="59">
        <f t="shared" si="1"/>
        <v>57.55</v>
      </c>
      <c r="V18" s="69"/>
      <c r="W18" s="69">
        <v>50</v>
      </c>
      <c r="X18" s="69" t="s">
        <v>8</v>
      </c>
      <c r="Y18" s="54">
        <v>70</v>
      </c>
      <c r="Z18" s="91" t="s">
        <v>192</v>
      </c>
      <c r="AA18" s="91" t="s">
        <v>370</v>
      </c>
      <c r="AB18" s="130">
        <v>0.4</v>
      </c>
      <c r="AC18" s="69" t="s">
        <v>435</v>
      </c>
      <c r="AD18" s="69" t="s">
        <v>230</v>
      </c>
      <c r="AE18" s="131">
        <v>0.3</v>
      </c>
      <c r="AF18" s="91"/>
      <c r="AG18" s="91"/>
      <c r="AH18" s="91"/>
      <c r="AI18" s="69"/>
      <c r="AJ18" s="69"/>
      <c r="AK18" s="69"/>
      <c r="AL18" s="91" t="s">
        <v>193</v>
      </c>
      <c r="AM18" s="91" t="s">
        <v>28</v>
      </c>
      <c r="AN18" s="130">
        <v>0.2</v>
      </c>
    </row>
    <row r="19" spans="1:40" ht="106.5" customHeight="1">
      <c r="A19" s="43" t="s">
        <v>281</v>
      </c>
      <c r="B19" s="132">
        <v>481</v>
      </c>
      <c r="C19" s="132">
        <v>209.208</v>
      </c>
      <c r="D19" s="53" t="s">
        <v>435</v>
      </c>
      <c r="E19" s="53" t="s">
        <v>29</v>
      </c>
      <c r="F19" s="53">
        <v>18749</v>
      </c>
      <c r="G19" s="43" t="s">
        <v>30</v>
      </c>
      <c r="H19" s="53">
        <v>2010</v>
      </c>
      <c r="I19" s="48" t="s">
        <v>31</v>
      </c>
      <c r="J19" s="106">
        <v>400000</v>
      </c>
      <c r="K19" s="133" t="s">
        <v>297</v>
      </c>
      <c r="L19" s="69" t="s">
        <v>32</v>
      </c>
      <c r="M19" s="69" t="s">
        <v>33</v>
      </c>
      <c r="N19" s="69" t="s">
        <v>34</v>
      </c>
      <c r="O19" s="69" t="s">
        <v>35</v>
      </c>
      <c r="P19" s="165">
        <v>3806405</v>
      </c>
      <c r="Q19" s="59">
        <f t="shared" si="2"/>
        <v>187.25000000000003</v>
      </c>
      <c r="R19" s="59">
        <v>134.24</v>
      </c>
      <c r="S19" s="42">
        <v>40.21</v>
      </c>
      <c r="T19" s="42">
        <v>12.8</v>
      </c>
      <c r="U19" s="59">
        <f t="shared" si="1"/>
        <v>187.25000000000003</v>
      </c>
      <c r="V19" s="108">
        <v>60</v>
      </c>
      <c r="W19" s="108">
        <v>5</v>
      </c>
      <c r="X19" s="134" t="s">
        <v>39</v>
      </c>
      <c r="Y19" s="51">
        <v>20</v>
      </c>
      <c r="Z19" s="135" t="s">
        <v>435</v>
      </c>
      <c r="AA19" s="91" t="s">
        <v>230</v>
      </c>
      <c r="AB19" s="136">
        <v>0.05</v>
      </c>
      <c r="AC19" s="108" t="s">
        <v>386</v>
      </c>
      <c r="AD19" s="43" t="s">
        <v>364</v>
      </c>
      <c r="AE19" s="137">
        <v>0.05</v>
      </c>
      <c r="AF19" s="138" t="s">
        <v>435</v>
      </c>
      <c r="AG19" s="86" t="s">
        <v>230</v>
      </c>
      <c r="AH19" s="136">
        <v>0.1</v>
      </c>
      <c r="AI19" s="108"/>
      <c r="AJ19" s="108"/>
      <c r="AK19" s="108"/>
      <c r="AL19" s="136"/>
      <c r="AM19" s="138"/>
      <c r="AN19" s="138"/>
    </row>
    <row r="20" spans="1:40" ht="213" customHeight="1">
      <c r="A20" s="52" t="s">
        <v>281</v>
      </c>
      <c r="B20" s="53">
        <v>481</v>
      </c>
      <c r="C20" s="51">
        <v>301</v>
      </c>
      <c r="D20" s="43"/>
      <c r="E20" s="58" t="s">
        <v>40</v>
      </c>
      <c r="F20" s="56">
        <v>11958</v>
      </c>
      <c r="G20" s="43" t="s">
        <v>194</v>
      </c>
      <c r="H20" s="43">
        <v>2002</v>
      </c>
      <c r="I20" s="43" t="s">
        <v>195</v>
      </c>
      <c r="J20" s="57">
        <v>44468.95</v>
      </c>
      <c r="K20" s="53" t="s">
        <v>427</v>
      </c>
      <c r="L20" s="43" t="s">
        <v>196</v>
      </c>
      <c r="M20" s="43" t="s">
        <v>197</v>
      </c>
      <c r="N20" s="43" t="s">
        <v>198</v>
      </c>
      <c r="O20" s="43" t="s">
        <v>199</v>
      </c>
      <c r="P20" s="166">
        <v>3601657</v>
      </c>
      <c r="Q20" s="50">
        <f aca="true" t="shared" si="3" ref="Q20:Q28">U20</f>
        <v>20.12</v>
      </c>
      <c r="R20" s="59">
        <v>0</v>
      </c>
      <c r="S20" s="50">
        <v>4</v>
      </c>
      <c r="T20" s="43">
        <v>16.12</v>
      </c>
      <c r="U20" s="59">
        <f t="shared" si="1"/>
        <v>20.12</v>
      </c>
      <c r="V20" s="43">
        <v>80</v>
      </c>
      <c r="W20" s="22">
        <v>100</v>
      </c>
      <c r="X20" s="43"/>
      <c r="Y20" s="43">
        <v>80</v>
      </c>
      <c r="Z20" s="43" t="s">
        <v>200</v>
      </c>
      <c r="AA20" s="43" t="s">
        <v>52</v>
      </c>
      <c r="AB20" s="43">
        <v>40</v>
      </c>
      <c r="AC20" s="43" t="s">
        <v>201</v>
      </c>
      <c r="AD20" s="43" t="s">
        <v>202</v>
      </c>
      <c r="AE20" s="43">
        <v>40</v>
      </c>
      <c r="AF20" s="43"/>
      <c r="AG20" s="43"/>
      <c r="AH20" s="43"/>
      <c r="AI20" s="43"/>
      <c r="AJ20" s="43"/>
      <c r="AK20" s="43"/>
      <c r="AL20" s="43"/>
      <c r="AM20" s="43"/>
      <c r="AN20" s="43"/>
    </row>
    <row r="21" spans="1:40" ht="153">
      <c r="A21" s="61" t="s">
        <v>281</v>
      </c>
      <c r="B21" s="62">
        <v>481</v>
      </c>
      <c r="C21" s="63"/>
      <c r="D21" s="42"/>
      <c r="E21" s="64" t="s">
        <v>41</v>
      </c>
      <c r="F21" s="65"/>
      <c r="G21" s="42" t="s">
        <v>42</v>
      </c>
      <c r="H21" s="42" t="s">
        <v>43</v>
      </c>
      <c r="I21" s="42"/>
      <c r="J21" s="66" t="s">
        <v>203</v>
      </c>
      <c r="K21" s="67" t="s">
        <v>44</v>
      </c>
      <c r="L21" s="42" t="s">
        <v>45</v>
      </c>
      <c r="M21" s="49" t="s">
        <v>46</v>
      </c>
      <c r="N21" s="42" t="s">
        <v>47</v>
      </c>
      <c r="O21" s="42" t="s">
        <v>48</v>
      </c>
      <c r="P21" s="65">
        <v>3601606</v>
      </c>
      <c r="Q21" s="50">
        <f t="shared" si="3"/>
        <v>19.5</v>
      </c>
      <c r="R21" s="59">
        <v>0</v>
      </c>
      <c r="S21" s="50">
        <v>4</v>
      </c>
      <c r="T21" s="43">
        <v>15.5</v>
      </c>
      <c r="U21" s="59">
        <f t="shared" si="1"/>
        <v>19.5</v>
      </c>
      <c r="V21" s="69" t="s">
        <v>49</v>
      </c>
      <c r="W21" s="43">
        <v>100</v>
      </c>
      <c r="X21" s="43"/>
      <c r="Y21" s="43"/>
      <c r="Z21" s="69" t="s">
        <v>204</v>
      </c>
      <c r="AA21" s="43"/>
      <c r="AB21" s="43"/>
      <c r="AC21" s="69" t="s">
        <v>50</v>
      </c>
      <c r="AD21" s="43"/>
      <c r="AE21" s="43"/>
      <c r="AF21" s="43"/>
      <c r="AG21" s="43"/>
      <c r="AH21" s="43"/>
      <c r="AI21" s="43" t="s">
        <v>51</v>
      </c>
      <c r="AJ21" s="43" t="s">
        <v>36</v>
      </c>
      <c r="AK21" s="43"/>
      <c r="AL21" s="43"/>
      <c r="AM21" s="43"/>
      <c r="AN21" s="43"/>
    </row>
    <row r="22" spans="1:40" ht="237.75" customHeight="1">
      <c r="A22" s="42" t="s">
        <v>280</v>
      </c>
      <c r="B22" s="139">
        <v>481</v>
      </c>
      <c r="C22" s="140">
        <v>301</v>
      </c>
      <c r="D22" s="139"/>
      <c r="E22" s="42" t="s">
        <v>52</v>
      </c>
      <c r="F22" s="42">
        <v>11253</v>
      </c>
      <c r="G22" s="42" t="s">
        <v>53</v>
      </c>
      <c r="H22" s="42" t="s">
        <v>54</v>
      </c>
      <c r="I22" s="42" t="s">
        <v>55</v>
      </c>
      <c r="J22" s="141">
        <v>73231.2</v>
      </c>
      <c r="K22" s="142" t="s">
        <v>278</v>
      </c>
      <c r="L22" s="26" t="s">
        <v>56</v>
      </c>
      <c r="M22" s="26" t="s">
        <v>57</v>
      </c>
      <c r="N22" s="42" t="s">
        <v>58</v>
      </c>
      <c r="O22" s="42" t="s">
        <v>59</v>
      </c>
      <c r="P22" s="61" t="s">
        <v>60</v>
      </c>
      <c r="Q22" s="50">
        <f t="shared" si="3"/>
        <v>24.77</v>
      </c>
      <c r="R22" s="42">
        <v>2.64</v>
      </c>
      <c r="S22" s="59">
        <v>4</v>
      </c>
      <c r="T22" s="42">
        <v>18.13</v>
      </c>
      <c r="U22" s="42">
        <f t="shared" si="1"/>
        <v>24.77</v>
      </c>
      <c r="V22" s="43"/>
      <c r="W22" s="43">
        <v>51.67</v>
      </c>
      <c r="X22" s="43"/>
      <c r="Y22" s="43"/>
      <c r="Z22" s="43" t="s">
        <v>201</v>
      </c>
      <c r="AA22" s="43"/>
      <c r="AB22" s="43"/>
      <c r="AC22" s="43" t="s">
        <v>61</v>
      </c>
      <c r="AD22" s="43"/>
      <c r="AE22" s="43"/>
      <c r="AF22" s="43" t="s">
        <v>62</v>
      </c>
      <c r="AG22" s="43" t="s">
        <v>37</v>
      </c>
      <c r="AH22" s="43"/>
      <c r="AI22" s="43" t="s">
        <v>63</v>
      </c>
      <c r="AJ22" s="43" t="s">
        <v>38</v>
      </c>
      <c r="AK22" s="43"/>
      <c r="AL22" s="43"/>
      <c r="AM22" s="43"/>
      <c r="AN22" s="43"/>
    </row>
    <row r="23" spans="1:40" ht="216.75">
      <c r="A23" s="52" t="s">
        <v>280</v>
      </c>
      <c r="B23" s="70">
        <v>481</v>
      </c>
      <c r="C23" s="27">
        <v>406</v>
      </c>
      <c r="D23" s="45" t="s">
        <v>64</v>
      </c>
      <c r="E23" s="58" t="s">
        <v>405</v>
      </c>
      <c r="F23" s="56">
        <v>5248</v>
      </c>
      <c r="G23" s="43" t="s">
        <v>65</v>
      </c>
      <c r="H23" s="43">
        <v>2003</v>
      </c>
      <c r="I23" s="43" t="s">
        <v>66</v>
      </c>
      <c r="J23" s="57">
        <v>45067.6</v>
      </c>
      <c r="K23" s="53" t="s">
        <v>276</v>
      </c>
      <c r="L23" s="42" t="s">
        <v>67</v>
      </c>
      <c r="M23" s="42"/>
      <c r="N23" s="42" t="s">
        <v>68</v>
      </c>
      <c r="O23" s="42" t="s">
        <v>69</v>
      </c>
      <c r="P23" s="61">
        <v>3902254</v>
      </c>
      <c r="Q23" s="50">
        <f t="shared" si="3"/>
        <v>23.25</v>
      </c>
      <c r="R23" s="59">
        <v>0</v>
      </c>
      <c r="S23" s="50">
        <v>10</v>
      </c>
      <c r="T23" s="43">
        <v>13.25</v>
      </c>
      <c r="U23" s="50">
        <f aca="true" t="shared" si="4" ref="U23:U34">SUM(R23:T23)</f>
        <v>23.25</v>
      </c>
      <c r="V23" s="43">
        <v>50</v>
      </c>
      <c r="W23" s="20">
        <v>100</v>
      </c>
      <c r="X23" s="43" t="s">
        <v>70</v>
      </c>
      <c r="Y23" s="51">
        <v>50</v>
      </c>
      <c r="Z23" s="108" t="s">
        <v>71</v>
      </c>
      <c r="AA23" s="43" t="s">
        <v>95</v>
      </c>
      <c r="AB23" s="43"/>
      <c r="AC23" s="108" t="s">
        <v>72</v>
      </c>
      <c r="AD23" s="43" t="s">
        <v>85</v>
      </c>
      <c r="AE23" s="43"/>
      <c r="AF23" s="108" t="s">
        <v>73</v>
      </c>
      <c r="AG23" s="43" t="s">
        <v>232</v>
      </c>
      <c r="AH23" s="43"/>
      <c r="AI23" s="108" t="s">
        <v>74</v>
      </c>
      <c r="AJ23" s="43" t="s">
        <v>90</v>
      </c>
      <c r="AK23" s="43"/>
      <c r="AL23" s="43"/>
      <c r="AM23" s="43"/>
      <c r="AN23" s="43"/>
    </row>
    <row r="24" spans="1:40" ht="216.75">
      <c r="A24" s="52" t="s">
        <v>280</v>
      </c>
      <c r="B24" s="70">
        <v>481</v>
      </c>
      <c r="C24" s="21">
        <v>402</v>
      </c>
      <c r="D24" s="108" t="s">
        <v>75</v>
      </c>
      <c r="E24" s="58" t="s">
        <v>406</v>
      </c>
      <c r="F24" s="21">
        <v>1392</v>
      </c>
      <c r="G24" s="43" t="s">
        <v>76</v>
      </c>
      <c r="H24" s="43">
        <v>2003</v>
      </c>
      <c r="I24" s="43" t="s">
        <v>77</v>
      </c>
      <c r="J24" s="57">
        <v>43815.72</v>
      </c>
      <c r="K24" s="53" t="s">
        <v>276</v>
      </c>
      <c r="L24" s="42" t="s">
        <v>67</v>
      </c>
      <c r="M24" s="42" t="s">
        <v>78</v>
      </c>
      <c r="N24" s="42" t="s">
        <v>79</v>
      </c>
      <c r="O24" s="42" t="s">
        <v>80</v>
      </c>
      <c r="P24" s="61">
        <v>3902111</v>
      </c>
      <c r="Q24" s="50">
        <f t="shared" si="3"/>
        <v>28.56</v>
      </c>
      <c r="R24" s="59">
        <v>0</v>
      </c>
      <c r="S24" s="50">
        <v>5</v>
      </c>
      <c r="T24" s="43">
        <v>23.56</v>
      </c>
      <c r="U24" s="50">
        <f t="shared" si="4"/>
        <v>28.56</v>
      </c>
      <c r="V24" s="43">
        <v>70</v>
      </c>
      <c r="W24" s="20">
        <v>100</v>
      </c>
      <c r="X24" s="43" t="s">
        <v>70</v>
      </c>
      <c r="Y24" s="51">
        <v>70</v>
      </c>
      <c r="Z24" s="108"/>
      <c r="AA24" s="43"/>
      <c r="AB24" s="43"/>
      <c r="AC24" s="108"/>
      <c r="AD24" s="43"/>
      <c r="AE24" s="43"/>
      <c r="AF24" s="108"/>
      <c r="AG24" s="43"/>
      <c r="AH24" s="43"/>
      <c r="AI24" s="108"/>
      <c r="AJ24" s="43"/>
      <c r="AK24" s="43"/>
      <c r="AL24" s="43"/>
      <c r="AM24" s="43"/>
      <c r="AN24" s="43"/>
    </row>
    <row r="25" spans="1:40" ht="216.75">
      <c r="A25" s="43" t="s">
        <v>280</v>
      </c>
      <c r="B25" s="70">
        <v>481</v>
      </c>
      <c r="C25" s="27">
        <v>406</v>
      </c>
      <c r="D25" s="45" t="s">
        <v>64</v>
      </c>
      <c r="E25" s="43" t="s">
        <v>405</v>
      </c>
      <c r="F25" s="43">
        <v>5248</v>
      </c>
      <c r="G25" s="43" t="s">
        <v>81</v>
      </c>
      <c r="H25" s="43">
        <v>2007</v>
      </c>
      <c r="I25" s="103" t="s">
        <v>82</v>
      </c>
      <c r="J25" s="104">
        <v>75000</v>
      </c>
      <c r="K25" s="105" t="s">
        <v>278</v>
      </c>
      <c r="L25" s="143" t="s">
        <v>67</v>
      </c>
      <c r="M25" s="42" t="s">
        <v>78</v>
      </c>
      <c r="N25" s="42" t="s">
        <v>83</v>
      </c>
      <c r="O25" s="42" t="s">
        <v>84</v>
      </c>
      <c r="P25" s="61">
        <v>3902526</v>
      </c>
      <c r="Q25" s="50">
        <f t="shared" si="3"/>
        <v>30.31</v>
      </c>
      <c r="R25" s="59">
        <v>7.06</v>
      </c>
      <c r="S25" s="50">
        <v>10</v>
      </c>
      <c r="T25" s="43">
        <v>13.25</v>
      </c>
      <c r="U25" s="50">
        <f t="shared" si="4"/>
        <v>30.31</v>
      </c>
      <c r="V25" s="43">
        <v>60</v>
      </c>
      <c r="W25" s="20">
        <v>45.65</v>
      </c>
      <c r="X25" s="43" t="s">
        <v>70</v>
      </c>
      <c r="Y25" s="51">
        <v>60</v>
      </c>
      <c r="Z25" s="108" t="s">
        <v>71</v>
      </c>
      <c r="AA25" s="43" t="s">
        <v>95</v>
      </c>
      <c r="AB25" s="43"/>
      <c r="AC25" s="108" t="s">
        <v>72</v>
      </c>
      <c r="AD25" s="43" t="s">
        <v>85</v>
      </c>
      <c r="AE25" s="43"/>
      <c r="AF25" s="108" t="s">
        <v>73</v>
      </c>
      <c r="AG25" s="43" t="s">
        <v>232</v>
      </c>
      <c r="AH25" s="43"/>
      <c r="AI25" s="108" t="s">
        <v>74</v>
      </c>
      <c r="AJ25" s="43" t="s">
        <v>90</v>
      </c>
      <c r="AK25" s="43"/>
      <c r="AL25" s="43"/>
      <c r="AM25" s="43"/>
      <c r="AN25" s="43"/>
    </row>
    <row r="26" spans="1:40" ht="216.75">
      <c r="A26" s="43" t="s">
        <v>280</v>
      </c>
      <c r="B26" s="70">
        <v>481</v>
      </c>
      <c r="C26" s="27">
        <v>401</v>
      </c>
      <c r="D26" s="45" t="s">
        <v>64</v>
      </c>
      <c r="E26" s="43" t="s">
        <v>407</v>
      </c>
      <c r="F26" s="43">
        <v>395</v>
      </c>
      <c r="G26" s="43" t="s">
        <v>86</v>
      </c>
      <c r="H26" s="43">
        <v>2007</v>
      </c>
      <c r="I26" s="103" t="s">
        <v>87</v>
      </c>
      <c r="J26" s="104">
        <v>52278</v>
      </c>
      <c r="K26" s="105" t="s">
        <v>278</v>
      </c>
      <c r="L26" s="26" t="s">
        <v>67</v>
      </c>
      <c r="M26" s="42" t="s">
        <v>78</v>
      </c>
      <c r="N26" s="42" t="s">
        <v>88</v>
      </c>
      <c r="O26" s="42" t="s">
        <v>89</v>
      </c>
      <c r="P26" s="61">
        <v>3902627</v>
      </c>
      <c r="Q26" s="50">
        <f t="shared" si="3"/>
        <v>21.84</v>
      </c>
      <c r="R26" s="59">
        <v>3.06</v>
      </c>
      <c r="S26" s="50">
        <v>7</v>
      </c>
      <c r="T26" s="43">
        <v>11.78</v>
      </c>
      <c r="U26" s="50">
        <f t="shared" si="4"/>
        <v>21.84</v>
      </c>
      <c r="V26" s="43">
        <v>60</v>
      </c>
      <c r="W26" s="20">
        <v>21.67</v>
      </c>
      <c r="X26" s="43" t="s">
        <v>70</v>
      </c>
      <c r="Y26" s="51">
        <v>60</v>
      </c>
      <c r="Z26" s="43" t="s">
        <v>71</v>
      </c>
      <c r="AA26" s="43" t="s">
        <v>95</v>
      </c>
      <c r="AB26" s="43"/>
      <c r="AC26" s="43" t="s">
        <v>72</v>
      </c>
      <c r="AD26" s="43" t="s">
        <v>85</v>
      </c>
      <c r="AE26" s="43"/>
      <c r="AF26" s="43" t="s">
        <v>73</v>
      </c>
      <c r="AG26" s="43" t="s">
        <v>232</v>
      </c>
      <c r="AH26" s="43"/>
      <c r="AI26" s="43" t="s">
        <v>74</v>
      </c>
      <c r="AJ26" s="43" t="s">
        <v>90</v>
      </c>
      <c r="AK26" s="43"/>
      <c r="AL26" s="43"/>
      <c r="AM26" s="43"/>
      <c r="AN26" s="43"/>
    </row>
    <row r="27" spans="1:40" ht="216.75">
      <c r="A27" s="43" t="s">
        <v>280</v>
      </c>
      <c r="B27" s="70">
        <v>481</v>
      </c>
      <c r="C27" s="27">
        <v>403</v>
      </c>
      <c r="D27" s="45" t="s">
        <v>64</v>
      </c>
      <c r="E27" s="43" t="s">
        <v>408</v>
      </c>
      <c r="F27" s="43">
        <v>16382</v>
      </c>
      <c r="G27" s="43" t="s">
        <v>91</v>
      </c>
      <c r="H27" s="43">
        <v>2008</v>
      </c>
      <c r="I27" s="103" t="s">
        <v>92</v>
      </c>
      <c r="J27" s="104">
        <v>140649.37</v>
      </c>
      <c r="K27" s="105" t="s">
        <v>278</v>
      </c>
      <c r="L27" s="26" t="s">
        <v>67</v>
      </c>
      <c r="M27" s="42" t="s">
        <v>78</v>
      </c>
      <c r="N27" s="42" t="s">
        <v>93</v>
      </c>
      <c r="O27" s="42" t="s">
        <v>94</v>
      </c>
      <c r="P27" s="61">
        <v>3902631</v>
      </c>
      <c r="Q27" s="50">
        <f t="shared" si="3"/>
        <v>36.67</v>
      </c>
      <c r="R27" s="59">
        <v>13.24</v>
      </c>
      <c r="S27" s="50">
        <v>15</v>
      </c>
      <c r="T27" s="43">
        <v>8.43</v>
      </c>
      <c r="U27" s="50">
        <f t="shared" si="4"/>
        <v>36.67</v>
      </c>
      <c r="V27" s="43">
        <v>80</v>
      </c>
      <c r="W27" s="20">
        <v>20</v>
      </c>
      <c r="X27" s="43" t="s">
        <v>70</v>
      </c>
      <c r="Y27" s="51">
        <v>80</v>
      </c>
      <c r="Z27" s="43" t="s">
        <v>71</v>
      </c>
      <c r="AA27" s="43" t="s">
        <v>95</v>
      </c>
      <c r="AB27" s="43"/>
      <c r="AC27" s="43" t="s">
        <v>72</v>
      </c>
      <c r="AD27" s="43" t="s">
        <v>85</v>
      </c>
      <c r="AE27" s="43"/>
      <c r="AF27" s="43" t="s">
        <v>73</v>
      </c>
      <c r="AG27" s="43" t="s">
        <v>232</v>
      </c>
      <c r="AH27" s="43"/>
      <c r="AI27" s="43" t="s">
        <v>74</v>
      </c>
      <c r="AJ27" s="43" t="s">
        <v>90</v>
      </c>
      <c r="AK27" s="43"/>
      <c r="AL27" s="43"/>
      <c r="AM27" s="43"/>
      <c r="AN27" s="43"/>
    </row>
    <row r="28" spans="1:40" ht="216.75">
      <c r="A28" s="43" t="s">
        <v>281</v>
      </c>
      <c r="B28" s="44">
        <v>481</v>
      </c>
      <c r="C28" s="27">
        <v>406</v>
      </c>
      <c r="D28" s="45" t="s">
        <v>64</v>
      </c>
      <c r="E28" s="52" t="s">
        <v>409</v>
      </c>
      <c r="F28" s="45">
        <v>19106</v>
      </c>
      <c r="G28" s="43" t="s">
        <v>96</v>
      </c>
      <c r="H28" s="45">
        <v>2009</v>
      </c>
      <c r="I28" s="68" t="s">
        <v>97</v>
      </c>
      <c r="J28" s="103">
        <v>120500</v>
      </c>
      <c r="K28" s="46" t="s">
        <v>297</v>
      </c>
      <c r="L28" s="26" t="s">
        <v>67</v>
      </c>
      <c r="M28" s="42" t="s">
        <v>78</v>
      </c>
      <c r="N28" s="42" t="s">
        <v>98</v>
      </c>
      <c r="O28" s="42" t="s">
        <v>99</v>
      </c>
      <c r="P28" s="61" t="s">
        <v>100</v>
      </c>
      <c r="Q28" s="50">
        <f t="shared" si="3"/>
        <v>57.55</v>
      </c>
      <c r="R28" s="59">
        <v>11.54</v>
      </c>
      <c r="S28" s="50">
        <v>20</v>
      </c>
      <c r="T28" s="43">
        <v>26.01</v>
      </c>
      <c r="U28" s="50">
        <f t="shared" si="4"/>
        <v>57.55</v>
      </c>
      <c r="V28" s="108">
        <v>60</v>
      </c>
      <c r="W28" s="144">
        <v>5</v>
      </c>
      <c r="X28" s="43" t="s">
        <v>70</v>
      </c>
      <c r="Y28" s="60">
        <v>60</v>
      </c>
      <c r="Z28" s="43" t="s">
        <v>71</v>
      </c>
      <c r="AA28" s="108" t="s">
        <v>95</v>
      </c>
      <c r="AB28" s="108"/>
      <c r="AC28" s="43" t="s">
        <v>72</v>
      </c>
      <c r="AD28" s="108" t="s">
        <v>85</v>
      </c>
      <c r="AE28" s="108"/>
      <c r="AF28" s="108"/>
      <c r="AG28" s="108"/>
      <c r="AH28" s="108"/>
      <c r="AI28" s="43" t="s">
        <v>74</v>
      </c>
      <c r="AJ28" s="108" t="s">
        <v>90</v>
      </c>
      <c r="AK28" s="108"/>
      <c r="AL28" s="108"/>
      <c r="AM28" s="108"/>
      <c r="AN28" s="108"/>
    </row>
    <row r="29" spans="1:40" ht="127.5">
      <c r="A29" s="52" t="s">
        <v>280</v>
      </c>
      <c r="B29" s="53">
        <v>481</v>
      </c>
      <c r="C29" s="51">
        <v>1</v>
      </c>
      <c r="D29" s="145" t="s">
        <v>117</v>
      </c>
      <c r="E29" s="58" t="s">
        <v>118</v>
      </c>
      <c r="F29" s="43">
        <v>5098</v>
      </c>
      <c r="G29" s="43" t="s">
        <v>101</v>
      </c>
      <c r="H29" s="43">
        <v>1999</v>
      </c>
      <c r="I29" s="43" t="s">
        <v>102</v>
      </c>
      <c r="J29" s="57">
        <v>133533.63</v>
      </c>
      <c r="K29" s="53" t="s">
        <v>276</v>
      </c>
      <c r="L29" s="43" t="s">
        <v>103</v>
      </c>
      <c r="M29" s="43" t="s">
        <v>104</v>
      </c>
      <c r="N29" s="43" t="s">
        <v>105</v>
      </c>
      <c r="O29" s="43" t="s">
        <v>106</v>
      </c>
      <c r="P29" s="52"/>
      <c r="Q29" s="50">
        <f aca="true" t="shared" si="5" ref="Q29:Q34">+U29</f>
        <v>31.79</v>
      </c>
      <c r="R29" s="50">
        <v>0</v>
      </c>
      <c r="S29" s="43">
        <v>4.04</v>
      </c>
      <c r="T29" s="43">
        <v>27.75</v>
      </c>
      <c r="U29" s="50">
        <f t="shared" si="4"/>
        <v>31.79</v>
      </c>
      <c r="V29" s="43">
        <v>80</v>
      </c>
      <c r="W29" s="43">
        <v>100</v>
      </c>
      <c r="X29" s="43" t="s">
        <v>107</v>
      </c>
      <c r="Y29" s="51">
        <v>0</v>
      </c>
      <c r="Z29" s="146" t="s">
        <v>117</v>
      </c>
      <c r="AA29" s="43" t="s">
        <v>118</v>
      </c>
      <c r="AB29" s="43"/>
      <c r="AC29" s="43"/>
      <c r="AD29" s="43"/>
      <c r="AE29" s="43"/>
      <c r="AF29" s="43"/>
      <c r="AG29" s="43"/>
      <c r="AH29" s="43"/>
      <c r="AI29" s="43"/>
      <c r="AJ29" s="43"/>
      <c r="AK29" s="43"/>
      <c r="AL29" s="43"/>
      <c r="AM29" s="43"/>
      <c r="AN29" s="43"/>
    </row>
    <row r="30" spans="1:40" ht="127.5">
      <c r="A30" s="52" t="s">
        <v>280</v>
      </c>
      <c r="B30" s="53">
        <v>481</v>
      </c>
      <c r="C30" s="51">
        <v>4</v>
      </c>
      <c r="D30" s="145" t="s">
        <v>117</v>
      </c>
      <c r="E30" s="58" t="s">
        <v>118</v>
      </c>
      <c r="F30" s="43">
        <v>5098</v>
      </c>
      <c r="G30" s="43" t="s">
        <v>108</v>
      </c>
      <c r="H30" s="43"/>
      <c r="I30" s="43"/>
      <c r="J30" s="57">
        <v>81372.06</v>
      </c>
      <c r="K30" s="53" t="s">
        <v>276</v>
      </c>
      <c r="L30" s="43" t="s">
        <v>205</v>
      </c>
      <c r="M30" s="43" t="s">
        <v>211</v>
      </c>
      <c r="N30" s="43" t="s">
        <v>212</v>
      </c>
      <c r="O30" s="43" t="s">
        <v>213</v>
      </c>
      <c r="P30" s="52"/>
      <c r="Q30" s="50">
        <f t="shared" si="5"/>
        <v>31.81</v>
      </c>
      <c r="R30" s="50">
        <v>0</v>
      </c>
      <c r="S30" s="43">
        <v>4.06</v>
      </c>
      <c r="T30" s="43">
        <v>27.75</v>
      </c>
      <c r="U30" s="50">
        <f t="shared" si="4"/>
        <v>31.81</v>
      </c>
      <c r="V30" s="43"/>
      <c r="W30" s="43"/>
      <c r="X30" s="43" t="s">
        <v>107</v>
      </c>
      <c r="Y30" s="51">
        <v>0</v>
      </c>
      <c r="Z30" s="146" t="s">
        <v>117</v>
      </c>
      <c r="AA30" s="43" t="s">
        <v>118</v>
      </c>
      <c r="AB30" s="43"/>
      <c r="AC30" s="43"/>
      <c r="AD30" s="43"/>
      <c r="AE30" s="43"/>
      <c r="AF30" s="43"/>
      <c r="AG30" s="43"/>
      <c r="AH30" s="43"/>
      <c r="AI30" s="43"/>
      <c r="AJ30" s="43"/>
      <c r="AK30" s="43"/>
      <c r="AL30" s="43"/>
      <c r="AM30" s="43"/>
      <c r="AN30" s="43"/>
    </row>
    <row r="31" spans="1:40" ht="153">
      <c r="A31" s="52" t="s">
        <v>280</v>
      </c>
      <c r="B31" s="53">
        <v>481</v>
      </c>
      <c r="C31" s="51">
        <v>502</v>
      </c>
      <c r="D31" s="43" t="s">
        <v>173</v>
      </c>
      <c r="E31" s="84" t="s">
        <v>410</v>
      </c>
      <c r="F31" s="56"/>
      <c r="G31" s="43" t="s">
        <v>109</v>
      </c>
      <c r="H31" s="43">
        <v>2005</v>
      </c>
      <c r="I31" s="43" t="s">
        <v>110</v>
      </c>
      <c r="J31" s="57">
        <v>50492.41</v>
      </c>
      <c r="K31" s="53" t="s">
        <v>277</v>
      </c>
      <c r="L31" s="43" t="s">
        <v>113</v>
      </c>
      <c r="M31" s="43" t="s">
        <v>114</v>
      </c>
      <c r="N31" s="43" t="s">
        <v>115</v>
      </c>
      <c r="O31" s="43" t="s">
        <v>116</v>
      </c>
      <c r="P31" s="167">
        <v>4007946</v>
      </c>
      <c r="Q31" s="50">
        <f t="shared" si="5"/>
        <v>46.370000000000005</v>
      </c>
      <c r="R31" s="50">
        <v>2.48</v>
      </c>
      <c r="S31" s="43">
        <v>5.5</v>
      </c>
      <c r="T31" s="43">
        <v>38.39</v>
      </c>
      <c r="U31" s="50">
        <f t="shared" si="4"/>
        <v>46.370000000000005</v>
      </c>
      <c r="V31" s="20">
        <v>80</v>
      </c>
      <c r="W31" s="20">
        <v>91.67</v>
      </c>
      <c r="X31" s="20"/>
      <c r="Y31" s="19">
        <v>0</v>
      </c>
      <c r="Z31" s="43" t="s">
        <v>173</v>
      </c>
      <c r="AA31" s="20" t="s">
        <v>214</v>
      </c>
      <c r="AB31" s="20"/>
      <c r="AC31" s="43" t="s">
        <v>173</v>
      </c>
      <c r="AD31" s="20" t="s">
        <v>214</v>
      </c>
      <c r="AE31" s="20"/>
      <c r="AF31" s="43"/>
      <c r="AG31" s="20"/>
      <c r="AH31" s="20"/>
      <c r="AI31" s="43"/>
      <c r="AJ31" s="20"/>
      <c r="AK31" s="20"/>
      <c r="AL31" s="20"/>
      <c r="AM31" s="20"/>
      <c r="AN31" s="20"/>
    </row>
    <row r="32" spans="1:40" ht="127.5">
      <c r="A32" s="43" t="s">
        <v>280</v>
      </c>
      <c r="B32" s="70">
        <v>481</v>
      </c>
      <c r="C32" s="27">
        <v>501</v>
      </c>
      <c r="D32" s="145" t="s">
        <v>117</v>
      </c>
      <c r="E32" s="43" t="s">
        <v>118</v>
      </c>
      <c r="F32" s="43">
        <v>5098</v>
      </c>
      <c r="G32" s="43" t="s">
        <v>119</v>
      </c>
      <c r="H32" s="43">
        <v>2007</v>
      </c>
      <c r="I32" s="106" t="s">
        <v>120</v>
      </c>
      <c r="J32" s="104">
        <v>170255.38</v>
      </c>
      <c r="K32" s="105" t="s">
        <v>278</v>
      </c>
      <c r="L32" s="106" t="s">
        <v>121</v>
      </c>
      <c r="M32" s="43" t="s">
        <v>122</v>
      </c>
      <c r="N32" s="43" t="s">
        <v>123</v>
      </c>
      <c r="O32" s="43" t="s">
        <v>124</v>
      </c>
      <c r="P32" s="52">
        <v>4008375</v>
      </c>
      <c r="Q32" s="50">
        <f t="shared" si="5"/>
        <v>70.43</v>
      </c>
      <c r="R32" s="50">
        <v>16.04</v>
      </c>
      <c r="S32" s="50">
        <v>23</v>
      </c>
      <c r="T32" s="43">
        <v>31.39</v>
      </c>
      <c r="U32" s="50">
        <f t="shared" si="4"/>
        <v>70.43</v>
      </c>
      <c r="V32" s="43">
        <v>80</v>
      </c>
      <c r="W32" s="43">
        <v>40</v>
      </c>
      <c r="X32" s="43" t="s">
        <v>107</v>
      </c>
      <c r="Y32" s="51">
        <v>0</v>
      </c>
      <c r="Z32" s="146" t="s">
        <v>117</v>
      </c>
      <c r="AA32" s="43" t="s">
        <v>118</v>
      </c>
      <c r="AB32" s="43"/>
      <c r="AC32" s="43"/>
      <c r="AD32" s="43"/>
      <c r="AE32" s="43"/>
      <c r="AF32" s="43"/>
      <c r="AG32" s="43"/>
      <c r="AH32" s="43"/>
      <c r="AI32" s="43"/>
      <c r="AJ32" s="43"/>
      <c r="AK32" s="43"/>
      <c r="AL32" s="43"/>
      <c r="AM32" s="43"/>
      <c r="AN32" s="43"/>
    </row>
    <row r="33" spans="1:40" ht="165.75">
      <c r="A33" s="43" t="s">
        <v>280</v>
      </c>
      <c r="B33" s="70">
        <v>481</v>
      </c>
      <c r="C33" s="27">
        <v>501</v>
      </c>
      <c r="D33" s="145" t="s">
        <v>117</v>
      </c>
      <c r="E33" s="43" t="s">
        <v>118</v>
      </c>
      <c r="F33" s="43">
        <v>5098</v>
      </c>
      <c r="G33" s="43" t="s">
        <v>125</v>
      </c>
      <c r="H33" s="43">
        <v>2008</v>
      </c>
      <c r="I33" s="106" t="s">
        <v>126</v>
      </c>
      <c r="J33" s="104">
        <v>127390</v>
      </c>
      <c r="K33" s="105" t="s">
        <v>278</v>
      </c>
      <c r="L33" s="106" t="s">
        <v>127</v>
      </c>
      <c r="M33" s="43" t="s">
        <v>128</v>
      </c>
      <c r="N33" s="43" t="s">
        <v>129</v>
      </c>
      <c r="O33" s="43" t="s">
        <v>130</v>
      </c>
      <c r="P33" s="52" t="s">
        <v>131</v>
      </c>
      <c r="Q33" s="50">
        <f t="shared" si="5"/>
        <v>42.5</v>
      </c>
      <c r="R33" s="50">
        <v>11.15</v>
      </c>
      <c r="S33" s="43">
        <v>4.11</v>
      </c>
      <c r="T33" s="43">
        <v>27.24</v>
      </c>
      <c r="U33" s="50">
        <f t="shared" si="4"/>
        <v>42.5</v>
      </c>
      <c r="V33" s="43">
        <v>70</v>
      </c>
      <c r="W33" s="43">
        <v>26.67</v>
      </c>
      <c r="X33" s="43" t="s">
        <v>107</v>
      </c>
      <c r="Y33" s="51">
        <v>0</v>
      </c>
      <c r="Z33" s="146" t="s">
        <v>117</v>
      </c>
      <c r="AA33" s="43" t="s">
        <v>118</v>
      </c>
      <c r="AB33" s="43"/>
      <c r="AC33" s="43"/>
      <c r="AD33" s="43"/>
      <c r="AE33" s="43"/>
      <c r="AF33" s="43"/>
      <c r="AG33" s="43"/>
      <c r="AH33" s="43"/>
      <c r="AI33" s="43"/>
      <c r="AJ33" s="43"/>
      <c r="AK33" s="43"/>
      <c r="AL33" s="43"/>
      <c r="AM33" s="43"/>
      <c r="AN33" s="43"/>
    </row>
    <row r="34" spans="1:40" ht="63.75">
      <c r="A34" s="52" t="s">
        <v>280</v>
      </c>
      <c r="B34" s="70">
        <v>481</v>
      </c>
      <c r="C34" s="51">
        <v>602</v>
      </c>
      <c r="D34" s="43" t="s">
        <v>132</v>
      </c>
      <c r="E34" s="84" t="s">
        <v>411</v>
      </c>
      <c r="F34" s="56">
        <v>5993</v>
      </c>
      <c r="G34" s="69" t="s">
        <v>133</v>
      </c>
      <c r="H34" s="43">
        <v>2003</v>
      </c>
      <c r="I34" s="69" t="s">
        <v>134</v>
      </c>
      <c r="J34" s="57">
        <v>82035.49</v>
      </c>
      <c r="K34" s="53" t="s">
        <v>276</v>
      </c>
      <c r="L34" s="69" t="s">
        <v>135</v>
      </c>
      <c r="M34" s="69" t="s">
        <v>136</v>
      </c>
      <c r="N34" s="69" t="s">
        <v>137</v>
      </c>
      <c r="O34" s="69" t="s">
        <v>138</v>
      </c>
      <c r="P34" s="52" t="s">
        <v>139</v>
      </c>
      <c r="Q34" s="50">
        <f t="shared" si="5"/>
        <v>16.87</v>
      </c>
      <c r="R34" s="50">
        <v>0</v>
      </c>
      <c r="S34" s="43">
        <v>4.62</v>
      </c>
      <c r="T34" s="43">
        <v>12.25</v>
      </c>
      <c r="U34" s="50">
        <f t="shared" si="4"/>
        <v>16.87</v>
      </c>
      <c r="V34" s="43">
        <v>20</v>
      </c>
      <c r="W34" s="43">
        <v>100</v>
      </c>
      <c r="X34" s="43"/>
      <c r="Y34" s="93">
        <v>60</v>
      </c>
      <c r="Z34" s="86" t="s">
        <v>140</v>
      </c>
      <c r="AA34" s="86" t="s">
        <v>228</v>
      </c>
      <c r="AB34" s="86">
        <v>0</v>
      </c>
      <c r="AC34" s="43" t="s">
        <v>142</v>
      </c>
      <c r="AD34" s="43" t="s">
        <v>233</v>
      </c>
      <c r="AE34" s="43">
        <v>0</v>
      </c>
      <c r="AF34" s="86" t="s">
        <v>143</v>
      </c>
      <c r="AG34" s="86" t="s">
        <v>141</v>
      </c>
      <c r="AH34" s="87">
        <v>0</v>
      </c>
      <c r="AI34" s="43" t="s">
        <v>144</v>
      </c>
      <c r="AJ34" s="43" t="s">
        <v>141</v>
      </c>
      <c r="AK34" s="72">
        <v>0.6</v>
      </c>
      <c r="AL34" s="86"/>
      <c r="AM34" s="86"/>
      <c r="AN34" s="86"/>
    </row>
    <row r="35" spans="1:40" ht="191.25">
      <c r="A35" s="52" t="s">
        <v>280</v>
      </c>
      <c r="B35" s="70">
        <v>481</v>
      </c>
      <c r="C35" s="51" t="s">
        <v>145</v>
      </c>
      <c r="D35" s="43" t="s">
        <v>146</v>
      </c>
      <c r="E35" s="168" t="s">
        <v>412</v>
      </c>
      <c r="F35" s="56">
        <v>9980</v>
      </c>
      <c r="G35" s="43" t="s">
        <v>147</v>
      </c>
      <c r="H35" s="43">
        <v>2003</v>
      </c>
      <c r="I35" s="43"/>
      <c r="J35" s="57">
        <v>62769.28</v>
      </c>
      <c r="K35" s="53" t="s">
        <v>276</v>
      </c>
      <c r="L35" s="43" t="s">
        <v>148</v>
      </c>
      <c r="M35" s="69" t="s">
        <v>149</v>
      </c>
      <c r="N35" s="43" t="s">
        <v>150</v>
      </c>
      <c r="O35" s="69" t="s">
        <v>151</v>
      </c>
      <c r="P35" s="56" t="s">
        <v>397</v>
      </c>
      <c r="Q35" s="43">
        <f>U35</f>
        <v>26.12</v>
      </c>
      <c r="R35" s="50">
        <v>0</v>
      </c>
      <c r="S35" s="43">
        <v>5.05</v>
      </c>
      <c r="T35" s="43">
        <v>21.07</v>
      </c>
      <c r="U35" s="43">
        <f>R35+S35+T35</f>
        <v>26.12</v>
      </c>
      <c r="V35" s="68">
        <v>80</v>
      </c>
      <c r="W35" s="43">
        <v>100</v>
      </c>
      <c r="X35" s="43" t="s">
        <v>152</v>
      </c>
      <c r="Y35" s="93">
        <v>100</v>
      </c>
      <c r="Z35" s="88" t="s">
        <v>153</v>
      </c>
      <c r="AA35" s="86" t="s">
        <v>234</v>
      </c>
      <c r="AB35" s="87">
        <v>0.6</v>
      </c>
      <c r="AC35" s="71" t="s">
        <v>146</v>
      </c>
      <c r="AD35" s="43" t="s">
        <v>235</v>
      </c>
      <c r="AE35" s="72">
        <v>0.3</v>
      </c>
      <c r="AF35" s="90" t="s">
        <v>206</v>
      </c>
      <c r="AG35" s="86" t="s">
        <v>164</v>
      </c>
      <c r="AH35" s="87">
        <v>0.1</v>
      </c>
      <c r="AI35" s="43"/>
      <c r="AJ35" s="43"/>
      <c r="AK35" s="43"/>
      <c r="AL35" s="86"/>
      <c r="AM35" s="86"/>
      <c r="AN35" s="86"/>
    </row>
    <row r="36" spans="1:40" ht="256.5" customHeight="1">
      <c r="A36" s="52" t="s">
        <v>280</v>
      </c>
      <c r="B36" s="70">
        <v>481</v>
      </c>
      <c r="C36" s="51">
        <v>604</v>
      </c>
      <c r="D36" s="43" t="s">
        <v>154</v>
      </c>
      <c r="E36" s="84" t="s">
        <v>413</v>
      </c>
      <c r="F36" s="56">
        <v>10873</v>
      </c>
      <c r="G36" s="43" t="s">
        <v>156</v>
      </c>
      <c r="H36" s="43">
        <v>2004</v>
      </c>
      <c r="I36" s="43" t="s">
        <v>157</v>
      </c>
      <c r="J36" s="57">
        <v>42526</v>
      </c>
      <c r="K36" s="53" t="s">
        <v>276</v>
      </c>
      <c r="L36" s="55" t="s">
        <v>158</v>
      </c>
      <c r="M36" s="69" t="s">
        <v>159</v>
      </c>
      <c r="N36" s="55" t="s">
        <v>160</v>
      </c>
      <c r="O36" s="55" t="s">
        <v>161</v>
      </c>
      <c r="P36" s="52">
        <v>3502471</v>
      </c>
      <c r="Q36" s="43">
        <f>U36</f>
        <v>16.43</v>
      </c>
      <c r="R36" s="50">
        <v>0</v>
      </c>
      <c r="S36" s="43">
        <v>4.65</v>
      </c>
      <c r="T36" s="43">
        <v>11.78</v>
      </c>
      <c r="U36" s="43">
        <f>R36+S36+T36</f>
        <v>16.43</v>
      </c>
      <c r="V36" s="43">
        <v>90</v>
      </c>
      <c r="W36" s="43">
        <v>100</v>
      </c>
      <c r="X36" s="43"/>
      <c r="Y36" s="93">
        <v>5</v>
      </c>
      <c r="Z36" s="86" t="s">
        <v>154</v>
      </c>
      <c r="AA36" s="86" t="s">
        <v>365</v>
      </c>
      <c r="AB36" s="86">
        <v>5</v>
      </c>
      <c r="AC36" s="43" t="s">
        <v>162</v>
      </c>
      <c r="AD36" s="43" t="s">
        <v>236</v>
      </c>
      <c r="AE36" s="43">
        <v>0</v>
      </c>
      <c r="AF36" s="86" t="s">
        <v>374</v>
      </c>
      <c r="AG36" s="86" t="s">
        <v>375</v>
      </c>
      <c r="AH36" s="86">
        <v>0</v>
      </c>
      <c r="AI36" s="43"/>
      <c r="AJ36" s="43"/>
      <c r="AK36" s="43"/>
      <c r="AL36" s="86"/>
      <c r="AM36" s="86"/>
      <c r="AN36" s="86"/>
    </row>
    <row r="37" spans="1:40" ht="192">
      <c r="A37" s="61" t="s">
        <v>280</v>
      </c>
      <c r="B37" s="139">
        <v>481</v>
      </c>
      <c r="C37" s="51">
        <v>606</v>
      </c>
      <c r="D37" s="43" t="s">
        <v>132</v>
      </c>
      <c r="E37" s="84" t="s">
        <v>414</v>
      </c>
      <c r="F37" s="56">
        <v>4001</v>
      </c>
      <c r="G37" s="43" t="s">
        <v>337</v>
      </c>
      <c r="H37" s="42"/>
      <c r="I37" s="42"/>
      <c r="J37" s="80">
        <v>57166.68</v>
      </c>
      <c r="K37" s="62" t="s">
        <v>276</v>
      </c>
      <c r="L37" s="81" t="s">
        <v>338</v>
      </c>
      <c r="M37" s="55" t="s">
        <v>339</v>
      </c>
      <c r="N37" s="42" t="s">
        <v>340</v>
      </c>
      <c r="O37" s="42" t="s">
        <v>341</v>
      </c>
      <c r="P37" s="61" t="s">
        <v>342</v>
      </c>
      <c r="Q37" s="42">
        <f>U37</f>
        <v>18.64</v>
      </c>
      <c r="R37" s="59">
        <v>0</v>
      </c>
      <c r="S37" s="42">
        <v>6.39</v>
      </c>
      <c r="T37" s="43">
        <v>12.25</v>
      </c>
      <c r="U37" s="42">
        <f>R37+S37+T37</f>
        <v>18.64</v>
      </c>
      <c r="V37" s="75">
        <v>0.8</v>
      </c>
      <c r="W37" s="55">
        <v>100</v>
      </c>
      <c r="X37" s="55" t="s">
        <v>343</v>
      </c>
      <c r="Y37" s="94">
        <v>85</v>
      </c>
      <c r="Z37" s="86" t="s">
        <v>132</v>
      </c>
      <c r="AA37" s="90" t="s">
        <v>228</v>
      </c>
      <c r="AB37" s="89">
        <v>0.1</v>
      </c>
      <c r="AC37" s="147" t="s">
        <v>345</v>
      </c>
      <c r="AD37" s="97" t="s">
        <v>228</v>
      </c>
      <c r="AE37" s="98">
        <v>0.1</v>
      </c>
      <c r="AF37" s="148" t="s">
        <v>346</v>
      </c>
      <c r="AG37" s="99" t="s">
        <v>344</v>
      </c>
      <c r="AH37" s="100">
        <v>0.5</v>
      </c>
      <c r="AI37" s="147" t="s">
        <v>387</v>
      </c>
      <c r="AJ37" s="149" t="s">
        <v>388</v>
      </c>
      <c r="AK37" s="150">
        <v>0.1</v>
      </c>
      <c r="AL37" s="90" t="s">
        <v>389</v>
      </c>
      <c r="AM37" s="90" t="s">
        <v>390</v>
      </c>
      <c r="AN37" s="89">
        <v>0.05</v>
      </c>
    </row>
    <row r="38" spans="1:40" ht="127.5">
      <c r="A38" s="52" t="s">
        <v>280</v>
      </c>
      <c r="B38" s="53">
        <v>481</v>
      </c>
      <c r="C38" s="54">
        <v>605</v>
      </c>
      <c r="D38" s="55" t="s">
        <v>146</v>
      </c>
      <c r="E38" s="69" t="s">
        <v>415</v>
      </c>
      <c r="F38" s="56"/>
      <c r="G38" s="43" t="s">
        <v>165</v>
      </c>
      <c r="H38" s="43">
        <v>2003</v>
      </c>
      <c r="I38" s="43"/>
      <c r="J38" s="57">
        <v>147235.09</v>
      </c>
      <c r="K38" s="53" t="s">
        <v>277</v>
      </c>
      <c r="L38" s="151" t="s">
        <v>166</v>
      </c>
      <c r="M38" s="43"/>
      <c r="N38" s="43" t="s">
        <v>167</v>
      </c>
      <c r="O38" s="43" t="s">
        <v>168</v>
      </c>
      <c r="P38" s="56" t="s">
        <v>398</v>
      </c>
      <c r="Q38" s="50">
        <f aca="true" t="shared" si="6" ref="Q38:Q46">+U38</f>
        <v>17.77</v>
      </c>
      <c r="R38" s="50">
        <v>0</v>
      </c>
      <c r="S38" s="43">
        <v>5.99</v>
      </c>
      <c r="T38" s="43">
        <v>11.78</v>
      </c>
      <c r="U38" s="50">
        <f aca="true" t="shared" si="7" ref="U38:U46">SUM(R38:T38)</f>
        <v>17.77</v>
      </c>
      <c r="V38" s="43">
        <v>110</v>
      </c>
      <c r="W38" s="43"/>
      <c r="X38" s="43"/>
      <c r="Y38" s="93">
        <v>100</v>
      </c>
      <c r="Z38" s="86" t="s">
        <v>146</v>
      </c>
      <c r="AA38" s="86" t="s">
        <v>235</v>
      </c>
      <c r="AB38" s="86">
        <v>50</v>
      </c>
      <c r="AC38" s="73" t="s">
        <v>206</v>
      </c>
      <c r="AD38" s="43" t="s">
        <v>164</v>
      </c>
      <c r="AE38" s="43">
        <v>50</v>
      </c>
      <c r="AF38" s="86"/>
      <c r="AG38" s="86"/>
      <c r="AH38" s="86"/>
      <c r="AI38" s="43"/>
      <c r="AJ38" s="43"/>
      <c r="AK38" s="43"/>
      <c r="AL38" s="86" t="s">
        <v>170</v>
      </c>
      <c r="AM38" s="86" t="s">
        <v>169</v>
      </c>
      <c r="AN38" s="86">
        <v>0</v>
      </c>
    </row>
    <row r="39" spans="1:40" ht="191.25">
      <c r="A39" s="52" t="s">
        <v>280</v>
      </c>
      <c r="B39" s="53">
        <v>481</v>
      </c>
      <c r="C39" s="51">
        <v>604</v>
      </c>
      <c r="D39" s="43" t="s">
        <v>154</v>
      </c>
      <c r="E39" s="58" t="s">
        <v>155</v>
      </c>
      <c r="F39" s="56">
        <v>10873</v>
      </c>
      <c r="G39" s="43" t="s">
        <v>171</v>
      </c>
      <c r="H39" s="43">
        <v>2005</v>
      </c>
      <c r="I39" s="43" t="s">
        <v>172</v>
      </c>
      <c r="J39" s="57">
        <v>73115.27</v>
      </c>
      <c r="K39" s="53" t="s">
        <v>277</v>
      </c>
      <c r="L39" s="43" t="s">
        <v>174</v>
      </c>
      <c r="M39" s="69" t="s">
        <v>175</v>
      </c>
      <c r="N39" s="73" t="s">
        <v>177</v>
      </c>
      <c r="O39" s="73" t="s">
        <v>178</v>
      </c>
      <c r="P39" s="52" t="s">
        <v>179</v>
      </c>
      <c r="Q39" s="50">
        <f t="shared" si="6"/>
        <v>30.450000000000003</v>
      </c>
      <c r="R39" s="50">
        <v>6.86</v>
      </c>
      <c r="S39" s="43">
        <v>4.79</v>
      </c>
      <c r="T39" s="50">
        <v>18.8</v>
      </c>
      <c r="U39" s="50">
        <f t="shared" si="7"/>
        <v>30.450000000000003</v>
      </c>
      <c r="V39" s="22">
        <v>90</v>
      </c>
      <c r="W39" s="43">
        <v>86.67</v>
      </c>
      <c r="X39" s="43"/>
      <c r="Y39" s="93">
        <v>99</v>
      </c>
      <c r="Z39" s="86" t="s">
        <v>154</v>
      </c>
      <c r="AA39" s="86" t="s">
        <v>365</v>
      </c>
      <c r="AB39" s="86">
        <v>0</v>
      </c>
      <c r="AC39" s="43" t="s">
        <v>162</v>
      </c>
      <c r="AD39" s="43" t="s">
        <v>236</v>
      </c>
      <c r="AE39" s="43">
        <v>0</v>
      </c>
      <c r="AF39" s="86"/>
      <c r="AG39" s="86"/>
      <c r="AH39" s="86"/>
      <c r="AI39" s="43"/>
      <c r="AJ39" s="43"/>
      <c r="AK39" s="43"/>
      <c r="AL39" s="86" t="s">
        <v>374</v>
      </c>
      <c r="AM39" s="86" t="s">
        <v>375</v>
      </c>
      <c r="AN39" s="86">
        <v>99</v>
      </c>
    </row>
    <row r="40" spans="1:40" ht="204">
      <c r="A40" s="52" t="s">
        <v>280</v>
      </c>
      <c r="B40" s="53">
        <v>481</v>
      </c>
      <c r="C40" s="51">
        <v>606</v>
      </c>
      <c r="D40" s="55" t="s">
        <v>132</v>
      </c>
      <c r="E40" s="55" t="s">
        <v>180</v>
      </c>
      <c r="F40" s="74">
        <v>18511</v>
      </c>
      <c r="G40" s="43" t="s">
        <v>181</v>
      </c>
      <c r="H40" s="43">
        <v>2004</v>
      </c>
      <c r="I40" s="43" t="s">
        <v>182</v>
      </c>
      <c r="J40" s="57">
        <v>62131.14</v>
      </c>
      <c r="K40" s="53" t="s">
        <v>277</v>
      </c>
      <c r="L40" s="55" t="s">
        <v>158</v>
      </c>
      <c r="M40" s="55" t="s">
        <v>183</v>
      </c>
      <c r="N40" s="43" t="s">
        <v>184</v>
      </c>
      <c r="O40" s="43" t="s">
        <v>185</v>
      </c>
      <c r="P40" s="52">
        <v>3502561</v>
      </c>
      <c r="Q40" s="50">
        <f t="shared" si="6"/>
        <v>17.35</v>
      </c>
      <c r="R40" s="50">
        <v>0</v>
      </c>
      <c r="S40" s="50">
        <v>5.1</v>
      </c>
      <c r="T40" s="43">
        <v>12.25</v>
      </c>
      <c r="U40" s="50">
        <f t="shared" si="7"/>
        <v>17.35</v>
      </c>
      <c r="V40" s="43">
        <v>80</v>
      </c>
      <c r="W40" s="43">
        <v>100</v>
      </c>
      <c r="X40" s="43"/>
      <c r="Y40" s="101">
        <v>0.8</v>
      </c>
      <c r="Z40" s="90" t="s">
        <v>132</v>
      </c>
      <c r="AA40" s="90" t="s">
        <v>228</v>
      </c>
      <c r="AB40" s="89">
        <v>0.3</v>
      </c>
      <c r="AC40" s="152" t="s">
        <v>391</v>
      </c>
      <c r="AD40" s="73" t="s">
        <v>366</v>
      </c>
      <c r="AE40" s="82">
        <v>0.2</v>
      </c>
      <c r="AF40" s="90" t="s">
        <v>186</v>
      </c>
      <c r="AG40" s="90" t="s">
        <v>180</v>
      </c>
      <c r="AH40" s="89">
        <v>0</v>
      </c>
      <c r="AI40" s="73" t="s">
        <v>244</v>
      </c>
      <c r="AJ40" s="73" t="s">
        <v>187</v>
      </c>
      <c r="AK40" s="82">
        <v>0.3</v>
      </c>
      <c r="AL40" s="86"/>
      <c r="AM40" s="86"/>
      <c r="AN40" s="87"/>
    </row>
    <row r="41" spans="1:40" ht="165.75">
      <c r="A41" s="52" t="s">
        <v>280</v>
      </c>
      <c r="B41" s="53">
        <v>481</v>
      </c>
      <c r="C41" s="51">
        <v>606</v>
      </c>
      <c r="D41" s="55" t="s">
        <v>132</v>
      </c>
      <c r="E41" s="69" t="s">
        <v>416</v>
      </c>
      <c r="F41" s="74">
        <v>7030</v>
      </c>
      <c r="G41" s="55" t="s">
        <v>189</v>
      </c>
      <c r="H41" s="55">
        <v>2005</v>
      </c>
      <c r="I41" s="76" t="s">
        <v>207</v>
      </c>
      <c r="J41" s="77">
        <v>55414.92</v>
      </c>
      <c r="K41" s="78" t="s">
        <v>277</v>
      </c>
      <c r="L41" s="55" t="s">
        <v>217</v>
      </c>
      <c r="M41" s="55" t="s">
        <v>218</v>
      </c>
      <c r="N41" s="43" t="s">
        <v>219</v>
      </c>
      <c r="O41" s="43" t="s">
        <v>220</v>
      </c>
      <c r="P41" s="52">
        <v>3502690</v>
      </c>
      <c r="Q41" s="50">
        <f t="shared" si="6"/>
        <v>16.91</v>
      </c>
      <c r="R41" s="50">
        <v>4.58</v>
      </c>
      <c r="S41" s="43">
        <v>5.13</v>
      </c>
      <c r="T41" s="50">
        <v>7.2</v>
      </c>
      <c r="U41" s="50">
        <f t="shared" si="7"/>
        <v>16.91</v>
      </c>
      <c r="V41" s="43">
        <v>50</v>
      </c>
      <c r="W41" s="43">
        <v>85</v>
      </c>
      <c r="X41" s="43"/>
      <c r="Y41" s="95">
        <v>0</v>
      </c>
      <c r="Z41" s="90" t="s">
        <v>132</v>
      </c>
      <c r="AA41" s="90" t="s">
        <v>228</v>
      </c>
      <c r="AB41" s="89">
        <v>0</v>
      </c>
      <c r="AC41" s="73" t="s">
        <v>188</v>
      </c>
      <c r="AD41" s="73" t="s">
        <v>228</v>
      </c>
      <c r="AE41" s="82">
        <v>0</v>
      </c>
      <c r="AF41" s="90" t="s">
        <v>221</v>
      </c>
      <c r="AG41" s="90" t="s">
        <v>237</v>
      </c>
      <c r="AH41" s="89">
        <v>0</v>
      </c>
      <c r="AI41" s="73"/>
      <c r="AJ41" s="73"/>
      <c r="AK41" s="82"/>
      <c r="AL41" s="86"/>
      <c r="AM41" s="86"/>
      <c r="AN41" s="87"/>
    </row>
    <row r="42" spans="1:40" ht="76.5">
      <c r="A42" s="52" t="s">
        <v>280</v>
      </c>
      <c r="B42" s="53">
        <v>481</v>
      </c>
      <c r="C42" s="51">
        <v>602</v>
      </c>
      <c r="D42" s="43" t="s">
        <v>132</v>
      </c>
      <c r="E42" s="84" t="s">
        <v>417</v>
      </c>
      <c r="F42" s="56">
        <v>5993</v>
      </c>
      <c r="G42" s="69" t="s">
        <v>222</v>
      </c>
      <c r="H42" s="43">
        <v>2005</v>
      </c>
      <c r="I42" s="69" t="s">
        <v>223</v>
      </c>
      <c r="J42" s="57">
        <v>43815.72</v>
      </c>
      <c r="K42" s="53" t="s">
        <v>277</v>
      </c>
      <c r="L42" s="69" t="s">
        <v>392</v>
      </c>
      <c r="M42" s="69" t="s">
        <v>393</v>
      </c>
      <c r="N42" s="69" t="s">
        <v>224</v>
      </c>
      <c r="O42" s="69" t="s">
        <v>225</v>
      </c>
      <c r="P42" s="52">
        <v>3502685</v>
      </c>
      <c r="Q42" s="50">
        <f t="shared" si="6"/>
        <v>17.53</v>
      </c>
      <c r="R42" s="50">
        <v>4.55</v>
      </c>
      <c r="S42" s="43">
        <v>5.05</v>
      </c>
      <c r="T42" s="43">
        <v>7.93</v>
      </c>
      <c r="U42" s="50">
        <f t="shared" si="7"/>
        <v>17.53</v>
      </c>
      <c r="V42" s="43">
        <v>70</v>
      </c>
      <c r="W42" s="43">
        <v>88.33</v>
      </c>
      <c r="X42" s="43"/>
      <c r="Y42" s="95">
        <v>0</v>
      </c>
      <c r="Z42" s="86" t="s">
        <v>144</v>
      </c>
      <c r="AA42" s="86" t="s">
        <v>226</v>
      </c>
      <c r="AB42" s="87">
        <v>0</v>
      </c>
      <c r="AC42" s="83" t="s">
        <v>227</v>
      </c>
      <c r="AD42" s="43" t="s">
        <v>238</v>
      </c>
      <c r="AE42" s="43">
        <v>0</v>
      </c>
      <c r="AF42" s="86" t="s">
        <v>143</v>
      </c>
      <c r="AG42" s="86" t="s">
        <v>226</v>
      </c>
      <c r="AH42" s="86">
        <v>0</v>
      </c>
      <c r="AI42" s="43"/>
      <c r="AJ42" s="43"/>
      <c r="AK42" s="43"/>
      <c r="AL42" s="86"/>
      <c r="AM42" s="86"/>
      <c r="AN42" s="86"/>
    </row>
    <row r="43" spans="1:40" ht="314.25" customHeight="1">
      <c r="A43" s="55" t="s">
        <v>280</v>
      </c>
      <c r="B43" s="153">
        <v>481</v>
      </c>
      <c r="C43" s="154">
        <v>606</v>
      </c>
      <c r="D43" s="153" t="s">
        <v>132</v>
      </c>
      <c r="E43" s="69" t="s">
        <v>418</v>
      </c>
      <c r="F43" s="55">
        <v>4001</v>
      </c>
      <c r="G43" s="55" t="s">
        <v>240</v>
      </c>
      <c r="H43" s="55">
        <v>2009</v>
      </c>
      <c r="I43" s="155" t="s">
        <v>241</v>
      </c>
      <c r="J43" s="156">
        <v>69262</v>
      </c>
      <c r="K43" s="157" t="s">
        <v>278</v>
      </c>
      <c r="L43" s="158" t="s">
        <v>242</v>
      </c>
      <c r="M43" s="55" t="s">
        <v>243</v>
      </c>
      <c r="N43" s="159" t="s">
        <v>245</v>
      </c>
      <c r="O43" s="55" t="s">
        <v>246</v>
      </c>
      <c r="P43" s="52">
        <v>3503537</v>
      </c>
      <c r="Q43" s="50">
        <f t="shared" si="6"/>
        <v>18.83</v>
      </c>
      <c r="R43" s="50">
        <v>7.39</v>
      </c>
      <c r="S43" s="43">
        <v>4.78</v>
      </c>
      <c r="T43" s="43">
        <v>6.66</v>
      </c>
      <c r="U43" s="50">
        <f t="shared" si="7"/>
        <v>18.83</v>
      </c>
      <c r="V43" s="43">
        <v>35</v>
      </c>
      <c r="W43" s="43">
        <v>25</v>
      </c>
      <c r="X43" s="43"/>
      <c r="Y43" s="102">
        <v>0.41</v>
      </c>
      <c r="Z43" s="90" t="s">
        <v>132</v>
      </c>
      <c r="AA43" s="90" t="s">
        <v>228</v>
      </c>
      <c r="AB43" s="89">
        <v>0</v>
      </c>
      <c r="AC43" s="73" t="s">
        <v>186</v>
      </c>
      <c r="AD43" s="73" t="s">
        <v>180</v>
      </c>
      <c r="AE43" s="82">
        <v>0</v>
      </c>
      <c r="AF43" s="90" t="s">
        <v>163</v>
      </c>
      <c r="AG43" s="90" t="s">
        <v>233</v>
      </c>
      <c r="AH43" s="89">
        <v>0</v>
      </c>
      <c r="AI43" s="73" t="s">
        <v>247</v>
      </c>
      <c r="AJ43" s="73" t="s">
        <v>233</v>
      </c>
      <c r="AK43" s="82">
        <v>0</v>
      </c>
      <c r="AL43" s="90" t="s">
        <v>394</v>
      </c>
      <c r="AM43" s="90"/>
      <c r="AN43" s="89">
        <v>0.41</v>
      </c>
    </row>
    <row r="44" spans="1:40" ht="168" customHeight="1">
      <c r="A44" s="43" t="s">
        <v>280</v>
      </c>
      <c r="B44" s="70">
        <v>481</v>
      </c>
      <c r="C44" s="27">
        <v>605</v>
      </c>
      <c r="D44" s="145" t="s">
        <v>146</v>
      </c>
      <c r="E44" s="69" t="s">
        <v>415</v>
      </c>
      <c r="F44" s="43">
        <v>927</v>
      </c>
      <c r="G44" s="43" t="s">
        <v>248</v>
      </c>
      <c r="H44" s="43">
        <v>2007</v>
      </c>
      <c r="I44" s="151" t="s">
        <v>249</v>
      </c>
      <c r="J44" s="104">
        <v>72100</v>
      </c>
      <c r="K44" s="105" t="s">
        <v>278</v>
      </c>
      <c r="L44" s="151" t="s">
        <v>166</v>
      </c>
      <c r="M44" s="108"/>
      <c r="N44" s="73" t="s">
        <v>250</v>
      </c>
      <c r="O44" s="73" t="s">
        <v>251</v>
      </c>
      <c r="P44" s="52">
        <v>3503491</v>
      </c>
      <c r="Q44" s="50">
        <f t="shared" si="6"/>
        <v>24.83</v>
      </c>
      <c r="R44" s="50">
        <v>7.16</v>
      </c>
      <c r="S44" s="43">
        <v>5.89</v>
      </c>
      <c r="T44" s="43">
        <v>11.78</v>
      </c>
      <c r="U44" s="50">
        <f t="shared" si="7"/>
        <v>24.83</v>
      </c>
      <c r="V44" s="43">
        <v>110</v>
      </c>
      <c r="W44" s="43">
        <v>46.67</v>
      </c>
      <c r="X44" s="43"/>
      <c r="Y44" s="93">
        <v>100</v>
      </c>
      <c r="Z44" s="90" t="s">
        <v>252</v>
      </c>
      <c r="AA44" s="86" t="s">
        <v>216</v>
      </c>
      <c r="AB44" s="86">
        <v>0</v>
      </c>
      <c r="AC44" s="73" t="s">
        <v>254</v>
      </c>
      <c r="AD44" s="43" t="s">
        <v>239</v>
      </c>
      <c r="AE44" s="43">
        <v>0</v>
      </c>
      <c r="AF44" s="86" t="s">
        <v>146</v>
      </c>
      <c r="AG44" s="86" t="s">
        <v>235</v>
      </c>
      <c r="AH44" s="86">
        <v>90</v>
      </c>
      <c r="AI44" s="43"/>
      <c r="AJ44" s="43"/>
      <c r="AK44" s="43"/>
      <c r="AL44" s="86" t="s">
        <v>170</v>
      </c>
      <c r="AM44" s="86" t="s">
        <v>253</v>
      </c>
      <c r="AN44" s="86">
        <v>10</v>
      </c>
    </row>
    <row r="45" spans="1:40" ht="257.25" customHeight="1">
      <c r="A45" s="43" t="s">
        <v>280</v>
      </c>
      <c r="B45" s="70">
        <v>481</v>
      </c>
      <c r="C45" s="27">
        <v>604</v>
      </c>
      <c r="D45" s="145" t="s">
        <v>154</v>
      </c>
      <c r="E45" s="69" t="s">
        <v>419</v>
      </c>
      <c r="F45" s="43">
        <v>10873</v>
      </c>
      <c r="G45" s="43" t="s">
        <v>255</v>
      </c>
      <c r="H45" s="43">
        <v>2008</v>
      </c>
      <c r="I45" s="43" t="s">
        <v>256</v>
      </c>
      <c r="J45" s="104">
        <v>103116</v>
      </c>
      <c r="K45" s="105" t="s">
        <v>278</v>
      </c>
      <c r="L45" s="43" t="s">
        <v>158</v>
      </c>
      <c r="M45" s="43" t="s">
        <v>257</v>
      </c>
      <c r="N45" s="55" t="s">
        <v>258</v>
      </c>
      <c r="O45" s="43" t="s">
        <v>259</v>
      </c>
      <c r="P45" s="52" t="s">
        <v>260</v>
      </c>
      <c r="Q45" s="50">
        <f t="shared" si="6"/>
        <v>26.96</v>
      </c>
      <c r="R45" s="50">
        <v>9.69</v>
      </c>
      <c r="S45" s="43">
        <v>4.53</v>
      </c>
      <c r="T45" s="43">
        <v>12.74</v>
      </c>
      <c r="U45" s="50">
        <f t="shared" si="7"/>
        <v>26.96</v>
      </c>
      <c r="V45" s="108">
        <v>90</v>
      </c>
      <c r="W45" s="108">
        <v>30</v>
      </c>
      <c r="X45" s="108"/>
      <c r="Y45" s="96">
        <v>0</v>
      </c>
      <c r="Z45" s="86" t="s">
        <v>154</v>
      </c>
      <c r="AA45" s="86" t="s">
        <v>365</v>
      </c>
      <c r="AB45" s="138">
        <v>0</v>
      </c>
      <c r="AC45" s="43"/>
      <c r="AD45" s="108"/>
      <c r="AE45" s="108"/>
      <c r="AF45" s="86"/>
      <c r="AG45" s="138"/>
      <c r="AH45" s="138"/>
      <c r="AI45" s="43"/>
      <c r="AJ45" s="108"/>
      <c r="AK45" s="108"/>
      <c r="AL45" s="138"/>
      <c r="AM45" s="138"/>
      <c r="AN45" s="138"/>
    </row>
    <row r="46" spans="1:40" ht="165.75">
      <c r="A46" s="43" t="s">
        <v>280</v>
      </c>
      <c r="B46" s="70">
        <v>481</v>
      </c>
      <c r="C46" s="27">
        <v>602</v>
      </c>
      <c r="D46" s="145" t="s">
        <v>132</v>
      </c>
      <c r="E46" s="69" t="s">
        <v>420</v>
      </c>
      <c r="F46" s="43">
        <v>5993</v>
      </c>
      <c r="G46" s="43" t="s">
        <v>261</v>
      </c>
      <c r="H46" s="43">
        <v>2008</v>
      </c>
      <c r="I46" s="160" t="s">
        <v>262</v>
      </c>
      <c r="J46" s="57">
        <v>63911.87</v>
      </c>
      <c r="K46" s="161" t="s">
        <v>278</v>
      </c>
      <c r="L46" s="69" t="s">
        <v>395</v>
      </c>
      <c r="M46" s="69" t="s">
        <v>396</v>
      </c>
      <c r="N46" s="79" t="s">
        <v>263</v>
      </c>
      <c r="O46" s="69" t="s">
        <v>264</v>
      </c>
      <c r="P46" s="52">
        <v>3503542</v>
      </c>
      <c r="Q46" s="50">
        <f t="shared" si="6"/>
        <v>23.299999999999997</v>
      </c>
      <c r="R46" s="50">
        <v>6.7</v>
      </c>
      <c r="S46" s="43">
        <v>4.82</v>
      </c>
      <c r="T46" s="162">
        <v>11.78</v>
      </c>
      <c r="U46" s="50">
        <f t="shared" si="7"/>
        <v>23.299999999999997</v>
      </c>
      <c r="V46" s="43">
        <v>80</v>
      </c>
      <c r="W46" s="43">
        <v>23.33</v>
      </c>
      <c r="X46" s="43"/>
      <c r="Y46" s="93">
        <v>10</v>
      </c>
      <c r="Z46" s="86" t="s">
        <v>140</v>
      </c>
      <c r="AA46" s="86" t="s">
        <v>228</v>
      </c>
      <c r="AB46" s="86">
        <v>0</v>
      </c>
      <c r="AC46" s="43" t="s">
        <v>142</v>
      </c>
      <c r="AD46" s="43" t="s">
        <v>233</v>
      </c>
      <c r="AE46" s="43">
        <v>0</v>
      </c>
      <c r="AF46" s="91" t="s">
        <v>227</v>
      </c>
      <c r="AG46" s="86" t="s">
        <v>238</v>
      </c>
      <c r="AH46" s="87">
        <v>0.1</v>
      </c>
      <c r="AI46" s="43" t="s">
        <v>144</v>
      </c>
      <c r="AJ46" s="43" t="s">
        <v>265</v>
      </c>
      <c r="AK46" s="72">
        <v>0</v>
      </c>
      <c r="AL46" s="91" t="s">
        <v>266</v>
      </c>
      <c r="AM46" s="86" t="s">
        <v>267</v>
      </c>
      <c r="AN46" s="86">
        <v>0</v>
      </c>
    </row>
    <row r="47" spans="1:40" ht="12.75">
      <c r="A47" s="174" t="s">
        <v>399</v>
      </c>
      <c r="B47" s="169"/>
      <c r="C47" s="169"/>
      <c r="D47" s="169"/>
      <c r="E47" s="169"/>
      <c r="F47" s="169"/>
      <c r="G47" s="21"/>
      <c r="H47" s="21"/>
      <c r="I47" s="21"/>
      <c r="J47" s="21"/>
      <c r="K47" s="175" t="s">
        <v>400</v>
      </c>
      <c r="L47" s="176"/>
      <c r="M47" s="176"/>
      <c r="N47" s="176"/>
      <c r="O47" s="176"/>
      <c r="P47" s="176"/>
      <c r="Q47" s="176"/>
      <c r="R47" s="176"/>
      <c r="S47" s="176"/>
      <c r="T47" s="163"/>
      <c r="U47" s="25"/>
      <c r="V47" s="21"/>
      <c r="W47" s="21"/>
      <c r="X47" s="21"/>
      <c r="Y47" s="21"/>
      <c r="Z47" s="21"/>
      <c r="AA47" s="21"/>
      <c r="AB47" s="21"/>
      <c r="AC47" s="21"/>
      <c r="AD47" s="21"/>
      <c r="AE47" s="21"/>
      <c r="AF47" s="21"/>
      <c r="AG47" s="21"/>
      <c r="AH47" s="21"/>
      <c r="AI47" s="21"/>
      <c r="AJ47" s="21"/>
      <c r="AK47" s="21"/>
      <c r="AL47" s="21"/>
      <c r="AM47" s="21"/>
      <c r="AN47" s="21"/>
    </row>
    <row r="48" spans="6:11" ht="12.75">
      <c r="F48" s="21"/>
      <c r="K48" s="4"/>
    </row>
    <row r="49" spans="1:5" ht="12.75">
      <c r="A49" s="169"/>
      <c r="B49" s="169"/>
      <c r="C49" s="169"/>
      <c r="D49" s="169"/>
      <c r="E49" s="169"/>
    </row>
  </sheetData>
  <sheetProtection/>
  <mergeCells count="5">
    <mergeCell ref="A49:E49"/>
    <mergeCell ref="A1:G1"/>
    <mergeCell ref="R3:U3"/>
    <mergeCell ref="A47:F47"/>
    <mergeCell ref="K47:S47"/>
  </mergeCells>
  <hyperlinks>
    <hyperlink ref="X19" r:id="rId1" display="http://web.bf.uni-lj.si/bi/mikroskopija/mikroskop-sem-3.php       Cenik še ni potrjen s strani UO BF in ga zato še ni na spletni strani"/>
    <hyperlink ref="X17" r:id="rId2" display="http://web.bf.uni-lj.si/bi/sprcenter/"/>
    <hyperlink ref="X16" r:id="rId3" display="http://web.bf.uni-lj.si/bi/mikroskopija/"/>
    <hyperlink ref="X15" r:id="rId4" display="http://web.bf.uni-lj.si/bi/sprcenter/"/>
    <hyperlink ref="X3" r:id="rId5" display="http://web.bf.uni-lj.si/bi/sprcenter/"/>
  </hyperlinks>
  <printOptions/>
  <pageMargins left="0.75" right="0.75" top="1" bottom="1" header="0" footer="0"/>
  <pageSetup horizontalDpi="600" verticalDpi="600" orientation="landscape" paperSize="9" scale="25" r:id="rId6"/>
  <colBreaks count="1" manualBreakCount="1">
    <brk id="40" max="54"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2011-11-29T08:59:25Z</cp:lastPrinted>
  <dcterms:created xsi:type="dcterms:W3CDTF">2009-06-15T12:06:31Z</dcterms:created>
  <dcterms:modified xsi:type="dcterms:W3CDTF">2012-10-02T11:12:00Z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