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6875" windowHeight="12270" activeTab="0"/>
  </bookViews>
  <sheets>
    <sheet name="A" sheetId="1" r:id="rId1"/>
  </sheets>
  <definedNames>
    <definedName name="_Key1" hidden="1">'A'!$A$15:$A$29</definedName>
    <definedName name="_Order1" hidden="1">255</definedName>
    <definedName name="_Sort" hidden="1">'A'!$A$15:$U$29</definedName>
    <definedName name="_xlnm.Print_Area" localSheetId="0">'A'!$A$1:$U$30</definedName>
    <definedName name="Print_Area_MI" localSheetId="0">'A'!$A$1:$U$30</definedName>
  </definedNames>
  <calcPr fullCalcOnLoad="1"/>
</workbook>
</file>

<file path=xl/sharedStrings.xml><?xml version="1.0" encoding="utf-8"?>
<sst xmlns="http://schemas.openxmlformats.org/spreadsheetml/2006/main" count="65" uniqueCount="63">
  <si>
    <t>PARAMETRI:</t>
  </si>
  <si>
    <t>Sredstva UO</t>
  </si>
  <si>
    <t>Sredstva UO 2012</t>
  </si>
  <si>
    <t>Prog. ura C</t>
  </si>
  <si>
    <t>K1</t>
  </si>
  <si>
    <t>A1</t>
  </si>
  <si>
    <t>A2</t>
  </si>
  <si>
    <t>A2(c)</t>
  </si>
  <si>
    <t>A(c)</t>
  </si>
  <si>
    <t>B</t>
  </si>
  <si>
    <t>B(c)</t>
  </si>
  <si>
    <t>RO</t>
  </si>
  <si>
    <t>Naziv</t>
  </si>
  <si>
    <t>Inf.skp.12</t>
  </si>
  <si>
    <t>Prg 12</t>
  </si>
  <si>
    <t>A1+A2</t>
  </si>
  <si>
    <t>SkOb12</t>
  </si>
  <si>
    <t>A+B</t>
  </si>
  <si>
    <t>CK RO</t>
  </si>
  <si>
    <t>Izpl. PAS 12</t>
  </si>
  <si>
    <t>Normirani UO</t>
  </si>
  <si>
    <t>A3a/5</t>
  </si>
  <si>
    <t>Fin.obs.A3</t>
  </si>
  <si>
    <t>Razp. A3</t>
  </si>
  <si>
    <t>Norma +Up.a3</t>
  </si>
  <si>
    <t>0104</t>
  </si>
  <si>
    <t>KI</t>
  </si>
  <si>
    <t>0105</t>
  </si>
  <si>
    <t>NIB</t>
  </si>
  <si>
    <t>0106</t>
  </si>
  <si>
    <t>IJS</t>
  </si>
  <si>
    <t>0206</t>
  </si>
  <si>
    <t>IMT</t>
  </si>
  <si>
    <t>0215</t>
  </si>
  <si>
    <t>GEOZS</t>
  </si>
  <si>
    <t>0401</t>
  </si>
  <si>
    <t>KIS</t>
  </si>
  <si>
    <t>0404</t>
  </si>
  <si>
    <t>GIS</t>
  </si>
  <si>
    <t>0501</t>
  </si>
  <si>
    <t>INZ</t>
  </si>
  <si>
    <t>0502</t>
  </si>
  <si>
    <t>IER</t>
  </si>
  <si>
    <t>0505</t>
  </si>
  <si>
    <t>0507</t>
  </si>
  <si>
    <t>INV</t>
  </si>
  <si>
    <t>0553</t>
  </si>
  <si>
    <t>0618</t>
  </si>
  <si>
    <t>ZRC SAZU</t>
  </si>
  <si>
    <t>1500</t>
  </si>
  <si>
    <t>1502</t>
  </si>
  <si>
    <t>ZAG</t>
  </si>
  <si>
    <t>IZRAČUN RAZDELITVE SREDSTEV UO ZA LETO 2013</t>
  </si>
  <si>
    <t>URBANISTIČNI INŠT.</t>
  </si>
  <si>
    <t>PEDAGOŠKI INŠTITUT</t>
  </si>
  <si>
    <t>HIDROINŠTITUT</t>
  </si>
  <si>
    <t>Upošt. A3</t>
  </si>
  <si>
    <t>% upoš.A3</t>
  </si>
  <si>
    <t>predlog komisije</t>
  </si>
  <si>
    <t>Izjemno povečanje (v EUR)</t>
  </si>
  <si>
    <t>SKUPAJ UO 13 (v EUR)</t>
  </si>
  <si>
    <t>% razp.A3</t>
  </si>
  <si>
    <t>Priloga št. 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</si>
</sst>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_)"/>
    <numFmt numFmtId="173" formatCode="0.00_)"/>
    <numFmt numFmtId="174" formatCode="0.0000_)"/>
    <numFmt numFmtId="175" formatCode="#,##0.00_);\(#,##0.00\)"/>
    <numFmt numFmtId="176" formatCode="&quot;True&quot;;&quot;True&quot;;&quot;False&quot;"/>
    <numFmt numFmtId="177" formatCode="&quot;On&quot;;&quot;On&quot;;&quot;Off&quot;"/>
  </numFmts>
  <fonts count="7">
    <font>
      <sz val="10"/>
      <name val="Courier"/>
      <family val="0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17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">
    <xf numFmtId="175" fontId="0" fillId="0" borderId="0" xfId="0" applyAlignment="1">
      <alignment/>
    </xf>
    <xf numFmtId="175" fontId="1" fillId="0" borderId="0" xfId="0" applyFont="1" applyAlignment="1">
      <alignment/>
    </xf>
    <xf numFmtId="175" fontId="2" fillId="0" borderId="0" xfId="0" applyFont="1" applyAlignment="1">
      <alignment/>
    </xf>
    <xf numFmtId="175" fontId="2" fillId="0" borderId="1" xfId="0" applyFont="1" applyBorder="1" applyAlignment="1">
      <alignment horizontal="right"/>
    </xf>
    <xf numFmtId="175" fontId="2" fillId="0" borderId="1" xfId="0" applyFont="1" applyBorder="1" applyAlignment="1">
      <alignment/>
    </xf>
    <xf numFmtId="175" fontId="2" fillId="0" borderId="1" xfId="0" applyFont="1" applyBorder="1" applyAlignment="1">
      <alignment horizontal="center"/>
    </xf>
    <xf numFmtId="175" fontId="2" fillId="0" borderId="1" xfId="0" applyFont="1" applyBorder="1" applyAlignment="1">
      <alignment horizontal="right" wrapText="1"/>
    </xf>
    <xf numFmtId="172" fontId="2" fillId="0" borderId="1" xfId="0" applyNumberFormat="1" applyFont="1" applyBorder="1" applyAlignment="1" applyProtection="1">
      <alignment/>
      <protection/>
    </xf>
    <xf numFmtId="173" fontId="2" fillId="0" borderId="1" xfId="0" applyNumberFormat="1" applyFont="1" applyBorder="1" applyAlignment="1" applyProtection="1">
      <alignment/>
      <protection/>
    </xf>
    <xf numFmtId="174" fontId="2" fillId="0" borderId="1" xfId="0" applyNumberFormat="1" applyFont="1" applyBorder="1" applyAlignment="1" applyProtection="1">
      <alignment/>
      <protection/>
    </xf>
    <xf numFmtId="175" fontId="3" fillId="0" borderId="1" xfId="0" applyFont="1" applyBorder="1" applyAlignment="1">
      <alignment/>
    </xf>
    <xf numFmtId="175" fontId="3" fillId="0" borderId="1" xfId="0" applyFont="1" applyBorder="1" applyAlignment="1">
      <alignment horizontal="right"/>
    </xf>
    <xf numFmtId="175" fontId="3" fillId="2" borderId="1" xfId="0" applyFont="1" applyFill="1" applyBorder="1" applyAlignment="1">
      <alignment/>
    </xf>
    <xf numFmtId="175" fontId="3" fillId="2" borderId="1" xfId="0" applyFont="1" applyFill="1" applyBorder="1" applyAlignment="1">
      <alignment horizontal="right" wrapText="1"/>
    </xf>
    <xf numFmtId="175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30"/>
  <sheetViews>
    <sheetView showGridLines="0" tabSelected="1" workbookViewId="0" topLeftCell="A1">
      <selection activeCell="S6" sqref="S6"/>
    </sheetView>
  </sheetViews>
  <sheetFormatPr defaultColWidth="9.625" defaultRowHeight="12.75"/>
  <cols>
    <col min="1" max="1" width="5.625" style="0" customWidth="1"/>
    <col min="2" max="2" width="13.75390625" style="0" customWidth="1"/>
    <col min="3" max="3" width="3.625" style="0" customWidth="1"/>
    <col min="4" max="6" width="5.50390625" style="0" bestFit="1" customWidth="1"/>
    <col min="7" max="8" width="5.625" style="0" bestFit="1" customWidth="1"/>
    <col min="9" max="9" width="6.25390625" style="0" bestFit="1" customWidth="1"/>
    <col min="10" max="10" width="5.50390625" style="0" bestFit="1" customWidth="1"/>
    <col min="11" max="12" width="10.00390625" style="0" bestFit="1" customWidth="1"/>
    <col min="13" max="13" width="5.50390625" style="0" bestFit="1" customWidth="1"/>
    <col min="14" max="15" width="9.25390625" style="0" bestFit="1" customWidth="1"/>
    <col min="16" max="16" width="7.375" style="0" bestFit="1" customWidth="1"/>
    <col min="17" max="17" width="8.125" style="0" bestFit="1" customWidth="1"/>
    <col min="18" max="18" width="6.00390625" style="0" bestFit="1" customWidth="1"/>
    <col min="19" max="19" width="11.625" style="0" bestFit="1" customWidth="1"/>
    <col min="20" max="20" width="12.625" style="0" bestFit="1" customWidth="1"/>
    <col min="21" max="21" width="12.00390625" style="0" bestFit="1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4" t="s">
        <v>62</v>
      </c>
      <c r="U2" s="1"/>
    </row>
    <row r="3" spans="1:21" ht="15">
      <c r="A3" s="14" t="s">
        <v>52</v>
      </c>
      <c r="B3" s="1"/>
      <c r="C3" s="1"/>
      <c r="D3" s="1"/>
      <c r="E3" s="1"/>
      <c r="N3" s="1"/>
      <c r="O3" s="1"/>
      <c r="P3" s="1"/>
      <c r="Q3" s="1"/>
      <c r="R3" s="1"/>
      <c r="S3" s="1"/>
      <c r="T3" s="1"/>
      <c r="U3" s="1"/>
    </row>
    <row r="4" spans="1:21" ht="12.75">
      <c r="A4" s="1"/>
      <c r="B4" s="1"/>
      <c r="C4" s="1"/>
      <c r="D4" s="1"/>
      <c r="E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>
      <c r="A8" s="1"/>
      <c r="B8" s="1">
        <v>15068657.46</v>
      </c>
      <c r="C8" s="1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s="1"/>
      <c r="B9" s="1">
        <v>15628622.46</v>
      </c>
      <c r="C9" s="1" t="s">
        <v>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1"/>
      <c r="B10" s="1">
        <v>38.59</v>
      </c>
      <c r="C10" s="1" t="s">
        <v>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1"/>
      <c r="B11" s="1">
        <f>ROUND(+B10*1700/5,2)</f>
        <v>13120.6</v>
      </c>
      <c r="C11" s="1" t="s">
        <v>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2"/>
      <c r="B13" s="2"/>
      <c r="C13" s="3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2" t="s">
        <v>58</v>
      </c>
      <c r="U13" s="2"/>
    </row>
    <row r="14" spans="1:21" ht="33.75">
      <c r="A14" s="5" t="s">
        <v>11</v>
      </c>
      <c r="B14" s="4" t="s">
        <v>12</v>
      </c>
      <c r="C14" s="3" t="s">
        <v>13</v>
      </c>
      <c r="D14" s="3" t="s">
        <v>14</v>
      </c>
      <c r="E14" s="3" t="s">
        <v>14</v>
      </c>
      <c r="F14" s="3" t="s">
        <v>15</v>
      </c>
      <c r="G14" s="3" t="s">
        <v>16</v>
      </c>
      <c r="H14" s="3" t="s">
        <v>16</v>
      </c>
      <c r="I14" s="3" t="s">
        <v>17</v>
      </c>
      <c r="J14" s="3" t="s">
        <v>18</v>
      </c>
      <c r="K14" s="3" t="s">
        <v>19</v>
      </c>
      <c r="L14" s="11" t="s">
        <v>20</v>
      </c>
      <c r="M14" s="3" t="s">
        <v>21</v>
      </c>
      <c r="N14" s="3" t="s">
        <v>22</v>
      </c>
      <c r="O14" s="3" t="s">
        <v>23</v>
      </c>
      <c r="P14" s="6" t="s">
        <v>61</v>
      </c>
      <c r="Q14" s="3" t="s">
        <v>56</v>
      </c>
      <c r="R14" s="6" t="s">
        <v>57</v>
      </c>
      <c r="S14" s="3" t="s">
        <v>24</v>
      </c>
      <c r="T14" s="13" t="s">
        <v>59</v>
      </c>
      <c r="U14" s="13" t="s">
        <v>60</v>
      </c>
    </row>
    <row r="15" spans="1:21" ht="12.75">
      <c r="A15" s="4" t="s">
        <v>25</v>
      </c>
      <c r="B15" s="4" t="s">
        <v>26</v>
      </c>
      <c r="C15" s="7">
        <v>6</v>
      </c>
      <c r="D15" s="8">
        <v>147.66</v>
      </c>
      <c r="E15" s="8">
        <v>146.74</v>
      </c>
      <c r="F15" s="8">
        <v>152.74</v>
      </c>
      <c r="G15" s="8">
        <v>4.73</v>
      </c>
      <c r="H15" s="8">
        <v>4.69</v>
      </c>
      <c r="I15" s="4">
        <v>158.39</v>
      </c>
      <c r="J15" s="9">
        <v>0.9939390113012185</v>
      </c>
      <c r="K15" s="4">
        <v>1968822.24</v>
      </c>
      <c r="L15" s="10">
        <v>2065576.06</v>
      </c>
      <c r="M15" s="4">
        <v>36.11</v>
      </c>
      <c r="N15" s="4">
        <v>470913.2612815203</v>
      </c>
      <c r="O15" s="4">
        <v>0</v>
      </c>
      <c r="P15" s="4">
        <v>0</v>
      </c>
      <c r="Q15" s="4">
        <v>0</v>
      </c>
      <c r="R15" s="4">
        <v>0</v>
      </c>
      <c r="S15" s="4">
        <v>2065576.06</v>
      </c>
      <c r="T15" s="10">
        <v>0</v>
      </c>
      <c r="U15" s="12">
        <v>2065576.06</v>
      </c>
    </row>
    <row r="16" spans="1:21" ht="12.75">
      <c r="A16" s="4" t="s">
        <v>27</v>
      </c>
      <c r="B16" s="4" t="s">
        <v>28</v>
      </c>
      <c r="C16" s="7">
        <v>4</v>
      </c>
      <c r="D16" s="8">
        <v>61</v>
      </c>
      <c r="E16" s="8">
        <v>59.72</v>
      </c>
      <c r="F16" s="8">
        <v>63.72</v>
      </c>
      <c r="G16" s="8">
        <v>0.82</v>
      </c>
      <c r="H16" s="8">
        <v>0.75</v>
      </c>
      <c r="I16" s="4">
        <v>65.82</v>
      </c>
      <c r="J16" s="9">
        <v>0.9794895168641751</v>
      </c>
      <c r="K16" s="4">
        <v>734377.69</v>
      </c>
      <c r="L16" s="10">
        <v>845885.08</v>
      </c>
      <c r="M16" s="4">
        <v>14.21</v>
      </c>
      <c r="N16" s="4">
        <v>182619.67510209663</v>
      </c>
      <c r="O16" s="4">
        <v>0</v>
      </c>
      <c r="P16" s="4">
        <v>0</v>
      </c>
      <c r="Q16" s="4">
        <v>0</v>
      </c>
      <c r="R16" s="4">
        <v>0</v>
      </c>
      <c r="S16" s="4">
        <v>845885.08</v>
      </c>
      <c r="T16" s="10">
        <v>0</v>
      </c>
      <c r="U16" s="12">
        <v>845885.08</v>
      </c>
    </row>
    <row r="17" spans="1:21" ht="12.75">
      <c r="A17" s="4" t="s">
        <v>29</v>
      </c>
      <c r="B17" s="4" t="s">
        <v>30</v>
      </c>
      <c r="C17" s="7">
        <v>20</v>
      </c>
      <c r="D17" s="8">
        <v>382.98</v>
      </c>
      <c r="E17" s="8">
        <v>369.3</v>
      </c>
      <c r="F17" s="8">
        <v>389.3</v>
      </c>
      <c r="G17" s="8">
        <v>18.96</v>
      </c>
      <c r="H17" s="8">
        <v>18.33</v>
      </c>
      <c r="I17" s="4">
        <v>421.94</v>
      </c>
      <c r="J17" s="9">
        <v>0.9660852253874959</v>
      </c>
      <c r="K17" s="4">
        <v>5659085.26</v>
      </c>
      <c r="L17" s="10">
        <v>5348350.18</v>
      </c>
      <c r="M17" s="4">
        <v>84.66</v>
      </c>
      <c r="N17" s="4">
        <v>1073117.8036438357</v>
      </c>
      <c r="O17" s="4">
        <v>180573.02095645363</v>
      </c>
      <c r="P17" s="4">
        <v>16.83</v>
      </c>
      <c r="Q17" s="4">
        <v>180573.02</v>
      </c>
      <c r="R17" s="4">
        <v>16.83</v>
      </c>
      <c r="S17" s="4">
        <v>5528923.2</v>
      </c>
      <c r="T17" s="10">
        <v>0.0009564536157995462</v>
      </c>
      <c r="U17" s="12">
        <v>5528923.2</v>
      </c>
    </row>
    <row r="18" spans="1:21" ht="12.75">
      <c r="A18" s="4" t="s">
        <v>31</v>
      </c>
      <c r="B18" s="4" t="s">
        <v>32</v>
      </c>
      <c r="C18" s="7">
        <v>3</v>
      </c>
      <c r="D18" s="8">
        <v>21.33</v>
      </c>
      <c r="E18" s="8">
        <v>21.33</v>
      </c>
      <c r="F18" s="8">
        <v>24.33</v>
      </c>
      <c r="G18" s="8">
        <v>0</v>
      </c>
      <c r="H18" s="8">
        <v>0</v>
      </c>
      <c r="I18" s="4">
        <v>24.33</v>
      </c>
      <c r="J18" s="9">
        <v>1</v>
      </c>
      <c r="K18" s="4">
        <v>551910</v>
      </c>
      <c r="L18" s="10">
        <v>319224.2</v>
      </c>
      <c r="M18" s="4">
        <v>8.49</v>
      </c>
      <c r="N18" s="4">
        <v>111393.894</v>
      </c>
      <c r="O18" s="4">
        <v>111393.894</v>
      </c>
      <c r="P18" s="4">
        <v>100</v>
      </c>
      <c r="Q18" s="4">
        <v>18747.59</v>
      </c>
      <c r="R18" s="4">
        <v>16.83</v>
      </c>
      <c r="S18" s="4">
        <v>337971.79</v>
      </c>
      <c r="T18" s="10">
        <v>147709.01</v>
      </c>
      <c r="U18" s="12">
        <v>485680.8</v>
      </c>
    </row>
    <row r="19" spans="1:21" ht="12.75">
      <c r="A19" s="4" t="s">
        <v>33</v>
      </c>
      <c r="B19" s="4" t="s">
        <v>34</v>
      </c>
      <c r="C19" s="7">
        <v>4</v>
      </c>
      <c r="D19" s="8">
        <v>23.67</v>
      </c>
      <c r="E19" s="8">
        <v>23.55</v>
      </c>
      <c r="F19" s="8">
        <v>27.55</v>
      </c>
      <c r="G19" s="8">
        <v>0.54</v>
      </c>
      <c r="H19" s="8">
        <v>0.52</v>
      </c>
      <c r="I19" s="4">
        <v>28.21</v>
      </c>
      <c r="J19" s="9">
        <v>0.9950372208436724</v>
      </c>
      <c r="K19" s="4">
        <v>643057</v>
      </c>
      <c r="L19" s="10">
        <v>368295.24</v>
      </c>
      <c r="M19" s="4">
        <v>14.47</v>
      </c>
      <c r="N19" s="4">
        <v>188912.87315632755</v>
      </c>
      <c r="O19" s="4">
        <v>188912.87315632755</v>
      </c>
      <c r="P19" s="4">
        <v>100</v>
      </c>
      <c r="Q19" s="4">
        <v>31794.04</v>
      </c>
      <c r="R19" s="4">
        <v>16.83</v>
      </c>
      <c r="S19" s="4">
        <v>400089.28</v>
      </c>
      <c r="T19" s="10">
        <v>165800.88</v>
      </c>
      <c r="U19" s="12">
        <v>565890.16</v>
      </c>
    </row>
    <row r="20" spans="1:21" ht="12.75">
      <c r="A20" s="4" t="s">
        <v>35</v>
      </c>
      <c r="B20" s="4" t="s">
        <v>36</v>
      </c>
      <c r="C20" s="7">
        <v>4</v>
      </c>
      <c r="D20" s="8">
        <v>38.67</v>
      </c>
      <c r="E20" s="8">
        <v>36.99</v>
      </c>
      <c r="F20" s="8">
        <v>40.99</v>
      </c>
      <c r="G20" s="8">
        <v>0</v>
      </c>
      <c r="H20" s="8">
        <v>0</v>
      </c>
      <c r="I20" s="4">
        <v>42.67</v>
      </c>
      <c r="J20" s="9">
        <v>0.9606280759315678</v>
      </c>
      <c r="K20" s="4">
        <v>1067126</v>
      </c>
      <c r="L20" s="10">
        <v>537813.39</v>
      </c>
      <c r="M20" s="4">
        <v>15</v>
      </c>
      <c r="N20" s="4">
        <v>189060.25099601594</v>
      </c>
      <c r="O20" s="4">
        <v>189060.25099601594</v>
      </c>
      <c r="P20" s="4">
        <v>100</v>
      </c>
      <c r="Q20" s="4">
        <v>31818.84</v>
      </c>
      <c r="R20" s="4">
        <v>16.83</v>
      </c>
      <c r="S20" s="4">
        <v>569632.23</v>
      </c>
      <c r="T20" s="10">
        <v>377493.77</v>
      </c>
      <c r="U20" s="12">
        <v>947126</v>
      </c>
    </row>
    <row r="21" spans="1:21" ht="12.75">
      <c r="A21" s="4" t="s">
        <v>37</v>
      </c>
      <c r="B21" s="4" t="s">
        <v>38</v>
      </c>
      <c r="C21" s="7">
        <v>1</v>
      </c>
      <c r="D21" s="8">
        <v>22.67</v>
      </c>
      <c r="E21" s="8">
        <v>22.67</v>
      </c>
      <c r="F21" s="8">
        <v>23.67</v>
      </c>
      <c r="G21" s="8">
        <v>0.25</v>
      </c>
      <c r="H21" s="8">
        <v>0.25</v>
      </c>
      <c r="I21" s="4">
        <v>23.92</v>
      </c>
      <c r="J21" s="9">
        <v>1</v>
      </c>
      <c r="K21" s="4">
        <v>400824</v>
      </c>
      <c r="L21" s="10">
        <v>313844.75</v>
      </c>
      <c r="M21" s="4">
        <v>7.29</v>
      </c>
      <c r="N21" s="4">
        <v>95649.174</v>
      </c>
      <c r="O21" s="4">
        <v>50545.00423005547</v>
      </c>
      <c r="P21" s="4">
        <v>52.84</v>
      </c>
      <c r="Q21" s="4">
        <v>16099.02</v>
      </c>
      <c r="R21" s="4">
        <v>16.83</v>
      </c>
      <c r="S21" s="4">
        <v>329943.77</v>
      </c>
      <c r="T21" s="10">
        <v>34445.984230055474</v>
      </c>
      <c r="U21" s="12">
        <v>364389.75</v>
      </c>
    </row>
    <row r="22" spans="1:21" ht="12.75">
      <c r="A22" s="4" t="s">
        <v>39</v>
      </c>
      <c r="B22" s="4" t="s">
        <v>40</v>
      </c>
      <c r="C22" s="7">
        <v>1</v>
      </c>
      <c r="D22" s="8">
        <v>30.33</v>
      </c>
      <c r="E22" s="8">
        <v>23.83</v>
      </c>
      <c r="F22" s="8">
        <v>24.83</v>
      </c>
      <c r="G22" s="8">
        <v>0.09</v>
      </c>
      <c r="H22" s="8">
        <v>0.07</v>
      </c>
      <c r="I22" s="4">
        <v>31.42</v>
      </c>
      <c r="J22" s="9">
        <v>0.792488860598345</v>
      </c>
      <c r="K22" s="4">
        <v>353707</v>
      </c>
      <c r="L22" s="10">
        <v>326702.94</v>
      </c>
      <c r="M22" s="4">
        <v>0.28</v>
      </c>
      <c r="N22" s="4">
        <v>2911.420216422661</v>
      </c>
      <c r="O22" s="4">
        <v>2911.420216422661</v>
      </c>
      <c r="P22" s="4">
        <v>100</v>
      </c>
      <c r="Q22" s="4">
        <v>489.99</v>
      </c>
      <c r="R22" s="4">
        <v>16.83</v>
      </c>
      <c r="S22" s="4">
        <v>327192.93</v>
      </c>
      <c r="T22" s="10">
        <v>26514.07</v>
      </c>
      <c r="U22" s="12">
        <v>353707</v>
      </c>
    </row>
    <row r="23" spans="1:21" ht="12.75">
      <c r="A23" s="4" t="s">
        <v>41</v>
      </c>
      <c r="B23" s="4" t="s">
        <v>42</v>
      </c>
      <c r="C23" s="7">
        <v>1</v>
      </c>
      <c r="D23" s="8">
        <v>7</v>
      </c>
      <c r="E23" s="8">
        <v>5.5</v>
      </c>
      <c r="F23" s="8">
        <v>6.5</v>
      </c>
      <c r="G23" s="8">
        <v>0.32</v>
      </c>
      <c r="H23" s="8">
        <v>0.25</v>
      </c>
      <c r="I23" s="4">
        <v>8.32</v>
      </c>
      <c r="J23" s="9">
        <v>0.8112980769230769</v>
      </c>
      <c r="K23" s="4">
        <v>210892</v>
      </c>
      <c r="L23" s="10">
        <v>88564.05</v>
      </c>
      <c r="M23" s="4">
        <v>3.71</v>
      </c>
      <c r="N23" s="4">
        <v>39491.902103365384</v>
      </c>
      <c r="O23" s="4">
        <v>39491.902103365384</v>
      </c>
      <c r="P23" s="4">
        <v>100</v>
      </c>
      <c r="Q23" s="4">
        <v>6646.49</v>
      </c>
      <c r="R23" s="4">
        <v>16.83</v>
      </c>
      <c r="S23" s="4">
        <v>95210.54</v>
      </c>
      <c r="T23" s="10">
        <v>90374.42</v>
      </c>
      <c r="U23" s="12">
        <v>185584.96</v>
      </c>
    </row>
    <row r="24" spans="1:21" ht="12.75">
      <c r="A24" s="4" t="s">
        <v>43</v>
      </c>
      <c r="B24" s="4" t="s">
        <v>53</v>
      </c>
      <c r="C24" s="7">
        <v>1</v>
      </c>
      <c r="D24" s="8">
        <v>18</v>
      </c>
      <c r="E24" s="8">
        <v>14.14</v>
      </c>
      <c r="F24" s="8">
        <v>15.14</v>
      </c>
      <c r="G24" s="8">
        <v>0</v>
      </c>
      <c r="H24" s="8">
        <v>0</v>
      </c>
      <c r="I24" s="4">
        <v>19</v>
      </c>
      <c r="J24" s="9">
        <v>0.7968421052631579</v>
      </c>
      <c r="K24" s="4">
        <v>229652.06</v>
      </c>
      <c r="L24" s="10">
        <v>198645.88</v>
      </c>
      <c r="M24" s="4">
        <v>3.21</v>
      </c>
      <c r="N24" s="4">
        <v>33560.69934947368</v>
      </c>
      <c r="O24" s="4">
        <v>18018.17674051985</v>
      </c>
      <c r="P24" s="4">
        <v>53.69</v>
      </c>
      <c r="Q24" s="4">
        <v>5648.09</v>
      </c>
      <c r="R24" s="4">
        <v>16.83</v>
      </c>
      <c r="S24" s="4">
        <v>204293.97</v>
      </c>
      <c r="T24" s="10">
        <v>12370.086740519851</v>
      </c>
      <c r="U24" s="12">
        <v>216664.06</v>
      </c>
    </row>
    <row r="25" spans="1:21" ht="12.75">
      <c r="A25" s="4" t="s">
        <v>44</v>
      </c>
      <c r="B25" s="4" t="s">
        <v>45</v>
      </c>
      <c r="C25" s="7">
        <v>3</v>
      </c>
      <c r="D25" s="8">
        <v>14</v>
      </c>
      <c r="E25" s="8">
        <v>11</v>
      </c>
      <c r="F25" s="8">
        <v>14</v>
      </c>
      <c r="G25" s="8">
        <v>0</v>
      </c>
      <c r="H25" s="8">
        <v>0</v>
      </c>
      <c r="I25" s="4">
        <v>17</v>
      </c>
      <c r="J25" s="9">
        <v>0.8235294117647058</v>
      </c>
      <c r="K25" s="4">
        <v>224665.69</v>
      </c>
      <c r="L25" s="10">
        <v>183688.4</v>
      </c>
      <c r="M25" s="4">
        <v>1.25</v>
      </c>
      <c r="N25" s="4">
        <v>13506.5</v>
      </c>
      <c r="O25" s="4">
        <v>13506.5</v>
      </c>
      <c r="P25" s="4">
        <v>100</v>
      </c>
      <c r="Q25" s="4">
        <v>2273.14</v>
      </c>
      <c r="R25" s="4">
        <v>16.83</v>
      </c>
      <c r="S25" s="4">
        <v>185961.54</v>
      </c>
      <c r="T25" s="10">
        <v>38704.15</v>
      </c>
      <c r="U25" s="12">
        <v>224665.69</v>
      </c>
    </row>
    <row r="26" spans="1:21" ht="12.75">
      <c r="A26" s="4" t="s">
        <v>46</v>
      </c>
      <c r="B26" s="4" t="s">
        <v>54</v>
      </c>
      <c r="C26" s="7">
        <v>1</v>
      </c>
      <c r="D26" s="8">
        <v>12</v>
      </c>
      <c r="E26" s="8">
        <v>9.43</v>
      </c>
      <c r="F26" s="8">
        <v>10.43</v>
      </c>
      <c r="G26" s="8">
        <v>0.56</v>
      </c>
      <c r="H26" s="8">
        <v>0.44</v>
      </c>
      <c r="I26" s="4">
        <v>13.56</v>
      </c>
      <c r="J26" s="9">
        <v>0.801622418879056</v>
      </c>
      <c r="K26" s="4">
        <v>228700</v>
      </c>
      <c r="L26" s="10">
        <v>142620.92</v>
      </c>
      <c r="M26" s="4">
        <v>4.41</v>
      </c>
      <c r="N26" s="4">
        <v>46383.35295132743</v>
      </c>
      <c r="O26" s="4">
        <v>46383.35295132743</v>
      </c>
      <c r="P26" s="4">
        <v>100</v>
      </c>
      <c r="Q26" s="4">
        <v>7806.32</v>
      </c>
      <c r="R26" s="4">
        <v>16.83</v>
      </c>
      <c r="S26" s="4">
        <v>150427.24</v>
      </c>
      <c r="T26" s="10">
        <v>50828.76</v>
      </c>
      <c r="U26" s="12">
        <v>201256</v>
      </c>
    </row>
    <row r="27" spans="1:21" ht="12.75">
      <c r="A27" s="4" t="s">
        <v>47</v>
      </c>
      <c r="B27" s="4" t="s">
        <v>48</v>
      </c>
      <c r="C27" s="7">
        <v>11</v>
      </c>
      <c r="D27" s="8">
        <v>159</v>
      </c>
      <c r="E27" s="8">
        <v>133.41</v>
      </c>
      <c r="F27" s="8">
        <v>144.41</v>
      </c>
      <c r="G27" s="8">
        <v>2.99</v>
      </c>
      <c r="H27" s="8">
        <v>2.45</v>
      </c>
      <c r="I27" s="4">
        <v>172.99</v>
      </c>
      <c r="J27" s="9">
        <v>0.8489508064049945</v>
      </c>
      <c r="K27" s="4">
        <v>2264899.52</v>
      </c>
      <c r="L27" s="10">
        <v>1926891.32</v>
      </c>
      <c r="M27" s="4">
        <v>16.05</v>
      </c>
      <c r="N27" s="4">
        <v>178776.8404058038</v>
      </c>
      <c r="O27" s="4">
        <v>178776.8404058038</v>
      </c>
      <c r="P27" s="4">
        <v>100</v>
      </c>
      <c r="Q27" s="4">
        <v>30088.14</v>
      </c>
      <c r="R27" s="4">
        <v>16.83</v>
      </c>
      <c r="S27" s="4">
        <v>1956979.46</v>
      </c>
      <c r="T27" s="10">
        <v>166333.7180729707</v>
      </c>
      <c r="U27" s="12">
        <v>2123313.18</v>
      </c>
    </row>
    <row r="28" spans="1:21" ht="12.75">
      <c r="A28" s="4" t="s">
        <v>49</v>
      </c>
      <c r="B28" s="4" t="s">
        <v>55</v>
      </c>
      <c r="C28" s="7">
        <v>0</v>
      </c>
      <c r="D28" s="8">
        <v>4</v>
      </c>
      <c r="E28" s="8">
        <v>3.52</v>
      </c>
      <c r="F28" s="8">
        <v>3.52</v>
      </c>
      <c r="G28" s="8">
        <v>0</v>
      </c>
      <c r="H28" s="8">
        <v>0</v>
      </c>
      <c r="I28" s="4">
        <v>4</v>
      </c>
      <c r="J28" s="9">
        <v>0.88</v>
      </c>
      <c r="K28" s="4">
        <v>98020</v>
      </c>
      <c r="L28" s="10">
        <v>46184.51</v>
      </c>
      <c r="M28" s="4">
        <v>3.65</v>
      </c>
      <c r="N28" s="4">
        <v>42143.3672</v>
      </c>
      <c r="O28" s="4">
        <v>40073.09</v>
      </c>
      <c r="P28" s="4">
        <v>95.09</v>
      </c>
      <c r="Q28" s="4">
        <v>7092.55</v>
      </c>
      <c r="R28" s="4">
        <v>16.83</v>
      </c>
      <c r="S28" s="4">
        <v>53277.06</v>
      </c>
      <c r="T28" s="10">
        <v>32980.54</v>
      </c>
      <c r="U28" s="12">
        <v>86257.6</v>
      </c>
    </row>
    <row r="29" spans="1:21" ht="12.75">
      <c r="A29" s="4" t="s">
        <v>50</v>
      </c>
      <c r="B29" s="4" t="s">
        <v>51</v>
      </c>
      <c r="C29" s="7">
        <v>1</v>
      </c>
      <c r="D29" s="8">
        <v>49.33</v>
      </c>
      <c r="E29" s="8">
        <v>49.27</v>
      </c>
      <c r="F29" s="8">
        <v>50.27</v>
      </c>
      <c r="G29" s="8">
        <v>0.5</v>
      </c>
      <c r="H29" s="8">
        <v>0.55</v>
      </c>
      <c r="I29" s="4">
        <v>50.83</v>
      </c>
      <c r="J29" s="9">
        <v>0.9998032657879206</v>
      </c>
      <c r="K29" s="4">
        <v>992884</v>
      </c>
      <c r="L29" s="10">
        <v>666788.89</v>
      </c>
      <c r="M29" s="4">
        <v>48.92</v>
      </c>
      <c r="N29" s="4">
        <v>641733.4762274247</v>
      </c>
      <c r="O29" s="4">
        <v>206949.03</v>
      </c>
      <c r="P29" s="4">
        <v>32.25</v>
      </c>
      <c r="Q29" s="4">
        <v>107998.52</v>
      </c>
      <c r="R29" s="4">
        <v>16.83</v>
      </c>
      <c r="S29" s="4">
        <v>774787.41</v>
      </c>
      <c r="T29" s="10">
        <v>98950.51</v>
      </c>
      <c r="U29" s="12">
        <v>873737.92</v>
      </c>
    </row>
    <row r="30" spans="1:21" ht="12.75">
      <c r="A30" s="4"/>
      <c r="B30" s="4"/>
      <c r="C30" s="7">
        <f aca="true" t="shared" si="0" ref="C30:I30">SUM(C15:C29)</f>
        <v>61</v>
      </c>
      <c r="D30" s="4">
        <f t="shared" si="0"/>
        <v>991.64</v>
      </c>
      <c r="E30" s="4">
        <f t="shared" si="0"/>
        <v>930.3999999999999</v>
      </c>
      <c r="F30" s="4">
        <f t="shared" si="0"/>
        <v>991.3999999999999</v>
      </c>
      <c r="G30" s="4">
        <f t="shared" si="0"/>
        <v>29.759999999999998</v>
      </c>
      <c r="H30" s="4">
        <f t="shared" si="0"/>
        <v>28.3</v>
      </c>
      <c r="I30" s="8">
        <f t="shared" si="0"/>
        <v>1082.3999999999999</v>
      </c>
      <c r="J30" s="9">
        <f>(F30+H30)/(C30+D30+G30)</f>
        <v>0.9420731707317073</v>
      </c>
      <c r="K30" s="4">
        <f>SUM(K15:K29)</f>
        <v>15628622.459999999</v>
      </c>
      <c r="L30" s="10">
        <f>SUM(L15:L29)</f>
        <v>13379075.810000002</v>
      </c>
      <c r="M30" s="4">
        <f>SUM(M15:M29)</f>
        <v>261.71000000000004</v>
      </c>
      <c r="N30" s="4">
        <f>SUM(N15:N29)</f>
        <v>3310174.4906336134</v>
      </c>
      <c r="O30" s="4">
        <f>SUM(O15:O29)</f>
        <v>1266595.355756292</v>
      </c>
      <c r="P30" s="4"/>
      <c r="Q30" s="4">
        <f>SUM(Q15:Q29)</f>
        <v>447075.75000000006</v>
      </c>
      <c r="R30" s="4"/>
      <c r="S30" s="4">
        <f>SUM(S15:S29)</f>
        <v>13826151.559999997</v>
      </c>
      <c r="T30" s="10">
        <f>SUM(T15:T29)</f>
        <v>1242505.8999999997</v>
      </c>
      <c r="U30" s="12">
        <f>SUM(U15:U29)</f>
        <v>15068657.46</v>
      </c>
    </row>
  </sheetData>
  <printOptions/>
  <pageMargins left="0.75" right="0.75" top="1" bottom="1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Silva Bodanec</cp:lastModifiedBy>
  <cp:lastPrinted>2013-09-30T11:43:41Z</cp:lastPrinted>
  <dcterms:created xsi:type="dcterms:W3CDTF">2013-09-30T10:30:28Z</dcterms:created>
  <dcterms:modified xsi:type="dcterms:W3CDTF">2013-10-02T14:04:49Z</dcterms:modified>
  <cp:category/>
  <cp:version/>
  <cp:contentType/>
  <cp:contentStatus/>
</cp:coreProperties>
</file>